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Library Statistics\ZZ Cofrin Library Statistics - Prior Years\"/>
    </mc:Choice>
  </mc:AlternateContent>
  <bookViews>
    <workbookView xWindow="0" yWindow="0" windowWidth="21600" windowHeight="9135"/>
  </bookViews>
  <sheets>
    <sheet name="Green Bay" sheetId="5" r:id="rId1"/>
    <sheet name="Manitowoc" sheetId="3" r:id="rId2"/>
    <sheet name="Marinette" sheetId="2" r:id="rId3"/>
    <sheet name="Sheboygan" sheetId="4" r:id="rId4"/>
  </sheets>
  <definedNames>
    <definedName name="_xlnm.Print_Titles" localSheetId="0">'Green Bay'!$1:$1</definedName>
    <definedName name="_xlnm.Print_Titles" localSheetId="1">Manitowoc!$1:$1</definedName>
    <definedName name="_xlnm.Print_Titles" localSheetId="2">Marinette!$1:$1</definedName>
    <definedName name="_xlnm.Print_Titles" localSheetId="3">Sheboygan!$1:$1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3" l="1"/>
  <c r="O50" i="2" l="1"/>
  <c r="I51" i="4" l="1"/>
  <c r="G44" i="4" l="1"/>
  <c r="G49" i="4" s="1"/>
  <c r="E49" i="2"/>
  <c r="C44" i="4"/>
  <c r="C49" i="4" s="1"/>
  <c r="O48" i="4"/>
  <c r="O47" i="4"/>
  <c r="O46" i="4"/>
  <c r="O45" i="4"/>
  <c r="N44" i="4"/>
  <c r="N49" i="4" s="1"/>
  <c r="M44" i="4"/>
  <c r="M49" i="4" s="1"/>
  <c r="L44" i="4"/>
  <c r="L49" i="4" s="1"/>
  <c r="K44" i="4"/>
  <c r="K49" i="4" s="1"/>
  <c r="J44" i="4"/>
  <c r="J49" i="4" s="1"/>
  <c r="I44" i="4"/>
  <c r="I49" i="4" s="1"/>
  <c r="H44" i="4"/>
  <c r="H49" i="4" s="1"/>
  <c r="F44" i="4"/>
  <c r="F49" i="4" s="1"/>
  <c r="E44" i="4"/>
  <c r="E49" i="4" s="1"/>
  <c r="D44" i="4"/>
  <c r="D49" i="4" s="1"/>
  <c r="O43" i="4"/>
  <c r="O48" i="2"/>
  <c r="O47" i="2"/>
  <c r="O46" i="2"/>
  <c r="O45" i="2"/>
  <c r="N44" i="2"/>
  <c r="N49" i="2" s="1"/>
  <c r="M44" i="2"/>
  <c r="M49" i="2" s="1"/>
  <c r="L44" i="2"/>
  <c r="L49" i="2" s="1"/>
  <c r="K44" i="2"/>
  <c r="K49" i="2" s="1"/>
  <c r="J44" i="2"/>
  <c r="J49" i="2" s="1"/>
  <c r="I44" i="2"/>
  <c r="I49" i="2" s="1"/>
  <c r="H44" i="2"/>
  <c r="H49" i="2" s="1"/>
  <c r="G44" i="2"/>
  <c r="G49" i="2" s="1"/>
  <c r="F44" i="2"/>
  <c r="F49" i="2" s="1"/>
  <c r="E44" i="2"/>
  <c r="D44" i="2"/>
  <c r="D49" i="2" s="1"/>
  <c r="C44" i="2"/>
  <c r="C49" i="2" s="1"/>
  <c r="O43" i="2"/>
  <c r="D44" i="3"/>
  <c r="D49" i="3" s="1"/>
  <c r="E44" i="3"/>
  <c r="E49" i="3" s="1"/>
  <c r="F44" i="3"/>
  <c r="F49" i="3" s="1"/>
  <c r="G44" i="3"/>
  <c r="G49" i="3" s="1"/>
  <c r="H44" i="3"/>
  <c r="H49" i="3" s="1"/>
  <c r="I44" i="3"/>
  <c r="I49" i="3" s="1"/>
  <c r="J44" i="3"/>
  <c r="J49" i="3" s="1"/>
  <c r="K44" i="3"/>
  <c r="K49" i="3" s="1"/>
  <c r="L44" i="3"/>
  <c r="L49" i="3" s="1"/>
  <c r="M44" i="3"/>
  <c r="M49" i="3" s="1"/>
  <c r="N44" i="3"/>
  <c r="N49" i="3" s="1"/>
  <c r="C44" i="3"/>
  <c r="C49" i="3" s="1"/>
  <c r="O49" i="4" l="1"/>
  <c r="O44" i="4"/>
  <c r="O49" i="2"/>
  <c r="O44" i="2"/>
  <c r="O12" i="3"/>
  <c r="O12" i="2"/>
  <c r="O12" i="4"/>
  <c r="O2" i="5"/>
  <c r="O3" i="5"/>
  <c r="C4" i="5"/>
  <c r="D4" i="5"/>
  <c r="E4" i="5"/>
  <c r="F4" i="5"/>
  <c r="G4" i="5"/>
  <c r="H4" i="5"/>
  <c r="I4" i="5"/>
  <c r="J4" i="5"/>
  <c r="K4" i="5"/>
  <c r="L4" i="5"/>
  <c r="M4" i="5"/>
  <c r="N4" i="5"/>
  <c r="C6" i="5"/>
  <c r="D6" i="5"/>
  <c r="E6" i="5"/>
  <c r="F6" i="5"/>
  <c r="G6" i="5"/>
  <c r="H6" i="5"/>
  <c r="I6" i="5"/>
  <c r="J6" i="5"/>
  <c r="K6" i="5"/>
  <c r="L6" i="5"/>
  <c r="M6" i="5"/>
  <c r="N6" i="5"/>
  <c r="O7" i="5"/>
  <c r="O8" i="5"/>
  <c r="O9" i="5"/>
  <c r="O10" i="5"/>
  <c r="O11" i="5"/>
  <c r="O12" i="5"/>
  <c r="C13" i="5"/>
  <c r="D13" i="5"/>
  <c r="E13" i="5"/>
  <c r="F13" i="5"/>
  <c r="G13" i="5"/>
  <c r="H13" i="5"/>
  <c r="I13" i="5"/>
  <c r="J13" i="5"/>
  <c r="K13" i="5"/>
  <c r="L13" i="5"/>
  <c r="M13" i="5"/>
  <c r="N13" i="5"/>
  <c r="O14" i="5"/>
  <c r="O15" i="5"/>
  <c r="C16" i="5"/>
  <c r="D16" i="5"/>
  <c r="E16" i="5"/>
  <c r="F16" i="5"/>
  <c r="G16" i="5"/>
  <c r="H16" i="5"/>
  <c r="I16" i="5"/>
  <c r="J16" i="5"/>
  <c r="K16" i="5"/>
  <c r="L16" i="5"/>
  <c r="M16" i="5"/>
  <c r="N16" i="5"/>
  <c r="O17" i="5"/>
  <c r="O18" i="5"/>
  <c r="O20" i="5"/>
  <c r="O21" i="5"/>
  <c r="O22" i="5"/>
  <c r="O23" i="5"/>
  <c r="O24" i="5"/>
  <c r="O26" i="5"/>
  <c r="O27" i="5"/>
  <c r="O28" i="5"/>
  <c r="O29" i="5"/>
  <c r="O30" i="5"/>
  <c r="O32" i="5"/>
  <c r="O34" i="5"/>
  <c r="O35" i="5"/>
  <c r="O37" i="5"/>
  <c r="O38" i="5"/>
  <c r="G40" i="5"/>
  <c r="O40" i="5" s="1"/>
  <c r="H40" i="5"/>
  <c r="O41" i="5"/>
  <c r="O43" i="5"/>
  <c r="O44" i="5"/>
  <c r="C45" i="5"/>
  <c r="D45" i="5"/>
  <c r="E45" i="5"/>
  <c r="F45" i="5"/>
  <c r="G45" i="5"/>
  <c r="H45" i="5"/>
  <c r="I45" i="5"/>
  <c r="J45" i="5"/>
  <c r="K45" i="5"/>
  <c r="L45" i="5"/>
  <c r="M45" i="5"/>
  <c r="N45" i="5"/>
  <c r="O46" i="5"/>
  <c r="O47" i="5"/>
  <c r="O48" i="5"/>
  <c r="O49" i="5"/>
  <c r="O50" i="5"/>
  <c r="O51" i="5"/>
  <c r="O52" i="5"/>
  <c r="O54" i="5"/>
  <c r="C55" i="5"/>
  <c r="D55" i="5"/>
  <c r="E55" i="5"/>
  <c r="E60" i="5" s="1"/>
  <c r="F55" i="5"/>
  <c r="G55" i="5"/>
  <c r="H55" i="5"/>
  <c r="I55" i="5"/>
  <c r="I60" i="5" s="1"/>
  <c r="J55" i="5"/>
  <c r="K55" i="5"/>
  <c r="K60" i="5" s="1"/>
  <c r="L55" i="5"/>
  <c r="L60" i="5" s="1"/>
  <c r="M55" i="5"/>
  <c r="M60" i="5" s="1"/>
  <c r="N55" i="5"/>
  <c r="N60" i="5" s="1"/>
  <c r="O56" i="5"/>
  <c r="O57" i="5"/>
  <c r="O58" i="5"/>
  <c r="O59" i="5"/>
  <c r="C60" i="5"/>
  <c r="D60" i="5"/>
  <c r="F60" i="5"/>
  <c r="G60" i="5"/>
  <c r="H60" i="5"/>
  <c r="J60" i="5"/>
  <c r="O61" i="5"/>
  <c r="O63" i="5"/>
  <c r="O64" i="5"/>
  <c r="O66" i="5"/>
  <c r="O68" i="5"/>
  <c r="O69" i="5"/>
  <c r="O70" i="5"/>
  <c r="O13" i="4"/>
  <c r="O11" i="4"/>
  <c r="O10" i="4"/>
  <c r="N9" i="4"/>
  <c r="M9" i="4"/>
  <c r="L9" i="4"/>
  <c r="K9" i="4"/>
  <c r="J9" i="4"/>
  <c r="I9" i="4"/>
  <c r="H9" i="4"/>
  <c r="G9" i="4"/>
  <c r="F9" i="4"/>
  <c r="E9" i="4"/>
  <c r="D9" i="4"/>
  <c r="C9" i="4"/>
  <c r="O8" i="4"/>
  <c r="O7" i="4"/>
  <c r="O6" i="4"/>
  <c r="O5" i="4"/>
  <c r="N4" i="4"/>
  <c r="M4" i="4"/>
  <c r="L4" i="4"/>
  <c r="K4" i="4"/>
  <c r="J4" i="4"/>
  <c r="I4" i="4"/>
  <c r="H4" i="4"/>
  <c r="G4" i="4"/>
  <c r="F4" i="4"/>
  <c r="E4" i="4"/>
  <c r="D4" i="4"/>
  <c r="C4" i="4"/>
  <c r="O13" i="2"/>
  <c r="O11" i="2"/>
  <c r="O10" i="2"/>
  <c r="N9" i="2"/>
  <c r="M9" i="2"/>
  <c r="L9" i="2"/>
  <c r="K9" i="2"/>
  <c r="J9" i="2"/>
  <c r="I9" i="2"/>
  <c r="H9" i="2"/>
  <c r="G9" i="2"/>
  <c r="F9" i="2"/>
  <c r="E9" i="2"/>
  <c r="D9" i="2"/>
  <c r="C9" i="2"/>
  <c r="O8" i="2"/>
  <c r="O7" i="2"/>
  <c r="O6" i="2"/>
  <c r="O5" i="2"/>
  <c r="N4" i="2"/>
  <c r="M4" i="2"/>
  <c r="L4" i="2"/>
  <c r="K4" i="2"/>
  <c r="J4" i="2"/>
  <c r="I4" i="2"/>
  <c r="H4" i="2"/>
  <c r="G4" i="2"/>
  <c r="F4" i="2"/>
  <c r="E4" i="2"/>
  <c r="D4" i="2"/>
  <c r="C4" i="2"/>
  <c r="O11" i="3"/>
  <c r="O13" i="3"/>
  <c r="O10" i="3"/>
  <c r="N9" i="3"/>
  <c r="M9" i="3"/>
  <c r="L9" i="3"/>
  <c r="K9" i="3"/>
  <c r="J9" i="3"/>
  <c r="I9" i="3"/>
  <c r="H9" i="3"/>
  <c r="G9" i="3"/>
  <c r="F9" i="3"/>
  <c r="E9" i="3"/>
  <c r="D9" i="3"/>
  <c r="C9" i="3"/>
  <c r="O7" i="3"/>
  <c r="N4" i="3"/>
  <c r="M4" i="3"/>
  <c r="L4" i="3"/>
  <c r="K4" i="3"/>
  <c r="J4" i="3"/>
  <c r="I4" i="3"/>
  <c r="H4" i="3"/>
  <c r="G4" i="3"/>
  <c r="F4" i="3"/>
  <c r="E4" i="3"/>
  <c r="D4" i="3"/>
  <c r="C4" i="3"/>
  <c r="O5" i="3"/>
  <c r="O6" i="3"/>
  <c r="O4" i="5" l="1"/>
  <c r="O45" i="5"/>
  <c r="O55" i="5"/>
  <c r="O16" i="5"/>
  <c r="O13" i="5"/>
  <c r="O6" i="5"/>
  <c r="O71" i="5"/>
  <c r="O60" i="5"/>
  <c r="O4" i="4"/>
  <c r="O9" i="4"/>
  <c r="O4" i="2"/>
  <c r="O9" i="2"/>
  <c r="O9" i="3"/>
  <c r="N38" i="4"/>
  <c r="D38" i="4"/>
  <c r="E38" i="4"/>
  <c r="F38" i="4"/>
  <c r="G38" i="4"/>
  <c r="H38" i="4"/>
  <c r="I38" i="4"/>
  <c r="J38" i="4"/>
  <c r="K38" i="4"/>
  <c r="L38" i="4"/>
  <c r="M38" i="4"/>
  <c r="C38" i="4"/>
  <c r="D38" i="2"/>
  <c r="E38" i="2"/>
  <c r="F38" i="2"/>
  <c r="G38" i="2"/>
  <c r="H38" i="2"/>
  <c r="I38" i="2"/>
  <c r="J38" i="2"/>
  <c r="K38" i="2"/>
  <c r="L38" i="2"/>
  <c r="M38" i="2"/>
  <c r="N38" i="2"/>
  <c r="C38" i="2"/>
  <c r="D38" i="3"/>
  <c r="E38" i="3"/>
  <c r="F38" i="3"/>
  <c r="G38" i="3"/>
  <c r="H38" i="3"/>
  <c r="I38" i="3"/>
  <c r="J38" i="3"/>
  <c r="K38" i="3"/>
  <c r="L38" i="3"/>
  <c r="M38" i="3"/>
  <c r="N38" i="3"/>
  <c r="C38" i="3"/>
  <c r="O57" i="4" l="1"/>
  <c r="O56" i="4"/>
  <c r="O54" i="4"/>
  <c r="O52" i="4"/>
  <c r="O51" i="4"/>
  <c r="O41" i="4"/>
  <c r="O40" i="4"/>
  <c r="O39" i="4"/>
  <c r="O38" i="4"/>
  <c r="O37" i="4"/>
  <c r="O36" i="4"/>
  <c r="O34" i="4"/>
  <c r="O33" i="4"/>
  <c r="O31" i="4"/>
  <c r="O30" i="4"/>
  <c r="O28" i="4"/>
  <c r="O27" i="4"/>
  <c r="O25" i="4"/>
  <c r="O24" i="4"/>
  <c r="O23" i="4"/>
  <c r="O22" i="4"/>
  <c r="O21" i="4"/>
  <c r="O19" i="4"/>
  <c r="O18" i="4"/>
  <c r="O17" i="4"/>
  <c r="O16" i="4"/>
  <c r="O15" i="4"/>
  <c r="O2" i="4"/>
  <c r="O57" i="3"/>
  <c r="O56" i="3"/>
  <c r="O54" i="3"/>
  <c r="O52" i="3"/>
  <c r="O51" i="3"/>
  <c r="O49" i="3"/>
  <c r="O48" i="3"/>
  <c r="O47" i="3"/>
  <c r="O46" i="3"/>
  <c r="O45" i="3"/>
  <c r="O44" i="3"/>
  <c r="O43" i="3"/>
  <c r="O41" i="3"/>
  <c r="O40" i="3"/>
  <c r="O39" i="3"/>
  <c r="O38" i="3"/>
  <c r="O37" i="3"/>
  <c r="O36" i="3"/>
  <c r="O34" i="3"/>
  <c r="O33" i="3"/>
  <c r="O31" i="3"/>
  <c r="O30" i="3"/>
  <c r="O28" i="3"/>
  <c r="O27" i="3"/>
  <c r="O25" i="3"/>
  <c r="O24" i="3"/>
  <c r="O23" i="3"/>
  <c r="O22" i="3"/>
  <c r="O21" i="3"/>
  <c r="O19" i="3"/>
  <c r="O18" i="3"/>
  <c r="O17" i="3"/>
  <c r="O15" i="3"/>
  <c r="O8" i="3"/>
  <c r="O2" i="3"/>
  <c r="O58" i="2"/>
  <c r="O57" i="2"/>
  <c r="O55" i="2"/>
  <c r="O53" i="2"/>
  <c r="O52" i="2"/>
  <c r="O41" i="2"/>
  <c r="O40" i="2"/>
  <c r="O39" i="2"/>
  <c r="O38" i="2"/>
  <c r="O37" i="2"/>
  <c r="O36" i="2"/>
  <c r="O34" i="2"/>
  <c r="O31" i="2"/>
  <c r="O30" i="2"/>
  <c r="O28" i="2"/>
  <c r="O27" i="2"/>
  <c r="O25" i="2"/>
  <c r="O24" i="2"/>
  <c r="O23" i="2"/>
  <c r="O22" i="2"/>
  <c r="O21" i="2"/>
  <c r="O19" i="2"/>
  <c r="O18" i="2"/>
  <c r="O17" i="2"/>
  <c r="O16" i="2"/>
  <c r="O15" i="2"/>
  <c r="O2" i="2"/>
  <c r="O58" i="4" l="1"/>
  <c r="O58" i="3"/>
  <c r="O59" i="2"/>
  <c r="O33" i="2"/>
  <c r="O4" i="3"/>
</calcChain>
</file>

<file path=xl/sharedStrings.xml><?xml version="1.0" encoding="utf-8"?>
<sst xmlns="http://schemas.openxmlformats.org/spreadsheetml/2006/main" count="285" uniqueCount="78">
  <si>
    <t>Year Total</t>
  </si>
  <si>
    <t>Access Services</t>
  </si>
  <si>
    <t>Gate Count</t>
  </si>
  <si>
    <t>Total Use</t>
  </si>
  <si>
    <t>Total</t>
  </si>
  <si>
    <t>ILL</t>
  </si>
  <si>
    <t>Fines/Fees</t>
  </si>
  <si>
    <t>UB Borrowing</t>
  </si>
  <si>
    <t>UB Lending</t>
  </si>
  <si>
    <t>Reference Questions</t>
  </si>
  <si>
    <t>Circulation</t>
  </si>
  <si>
    <t>Withdrew It</t>
  </si>
  <si>
    <t>Catalogued It</t>
  </si>
  <si>
    <t xml:space="preserve">     Media - DVD</t>
  </si>
  <si>
    <t>Serials</t>
  </si>
  <si>
    <t>TOTAL</t>
  </si>
  <si>
    <t>Reference/
Instruction</t>
  </si>
  <si>
    <t xml:space="preserve">     Media - CD</t>
  </si>
  <si>
    <t>Archives Sign-ins</t>
  </si>
  <si>
    <t>Archives Reference Questions</t>
  </si>
  <si>
    <t>Archives BI Sessions</t>
  </si>
  <si>
    <t>ILL Article Purchases</t>
  </si>
  <si>
    <t>Public Services</t>
  </si>
  <si>
    <t>Renewals</t>
  </si>
  <si>
    <t>Get It Now Requests</t>
  </si>
  <si>
    <t>Article Purchases</t>
  </si>
  <si>
    <t>Filled Document Delivery</t>
  </si>
  <si>
    <t>Total Borrow</t>
  </si>
  <si>
    <t>Total Lending</t>
  </si>
  <si>
    <t>Borrow - Filled Returnable</t>
  </si>
  <si>
    <t>Borrow - Filled Articles</t>
  </si>
  <si>
    <t>Borrow - Total Filled</t>
  </si>
  <si>
    <t>Borrow - Total Unfilled</t>
  </si>
  <si>
    <t>Lend - Filled Returnable</t>
  </si>
  <si>
    <t>Lend - Filled Articles</t>
  </si>
  <si>
    <t>Lend - Total Filled</t>
  </si>
  <si>
    <t>Lend - Total Unfilled</t>
  </si>
  <si>
    <t xml:space="preserve">     Students Attending</t>
  </si>
  <si>
    <t xml:space="preserve">     Community Attending</t>
  </si>
  <si>
    <t>Book</t>
  </si>
  <si>
    <t>Non-Book Total</t>
  </si>
  <si>
    <t>Titles</t>
  </si>
  <si>
    <t>Pieces</t>
  </si>
  <si>
    <t>Periodical Additions</t>
  </si>
  <si>
    <t>Withdrawals - Bound</t>
  </si>
  <si>
    <t>Withdrawals - Unbound</t>
  </si>
  <si>
    <t>Withdrawals - Microfilm</t>
  </si>
  <si>
    <t>UW System 
Loans</t>
  </si>
  <si>
    <t xml:space="preserve">     Consultations</t>
  </si>
  <si>
    <t xml:space="preserve">     Virtual</t>
  </si>
  <si>
    <t xml:space="preserve">     Transactions</t>
  </si>
  <si>
    <t>Reference Instruction Sessions</t>
  </si>
  <si>
    <t xml:space="preserve">     Media - Vinyl Record</t>
  </si>
  <si>
    <t xml:space="preserve">     Media - Cassette</t>
  </si>
  <si>
    <t>Jul-18</t>
  </si>
  <si>
    <t>Aug-18</t>
  </si>
  <si>
    <t>Sep-18</t>
  </si>
  <si>
    <t>Oct-18</t>
  </si>
  <si>
    <t>Nov-18</t>
  </si>
  <si>
    <t>Dec-18</t>
  </si>
  <si>
    <t>Jan-19</t>
  </si>
  <si>
    <t>Feb-19</t>
  </si>
  <si>
    <t>Mar-19</t>
  </si>
  <si>
    <t>Apr-19</t>
  </si>
  <si>
    <t>May-19</t>
  </si>
  <si>
    <t>Jun-19</t>
  </si>
  <si>
    <t>Loans</t>
  </si>
  <si>
    <t>Books</t>
  </si>
  <si>
    <t>Equipment</t>
  </si>
  <si>
    <t>Media</t>
  </si>
  <si>
    <t>Newspapers/Periodicals</t>
  </si>
  <si>
    <t>Reserves</t>
  </si>
  <si>
    <t>Gifts/Donations</t>
  </si>
  <si>
    <t>Federal Loans</t>
  </si>
  <si>
    <t>Federal Browses</t>
  </si>
  <si>
    <t>Federal Circulation</t>
  </si>
  <si>
    <t>Reservable Rooms</t>
  </si>
  <si>
    <t>Donations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</si>
</sst>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horizontal="center" vertical="center"/>
    </xf>
    <xf numFmtId="16" fontId="3" fillId="3" borderId="0" xfId="0" quotePrefix="1" applyNumberFormat="1" applyFont="1" applyFill="1" applyAlignment="1">
      <alignment horizontal="center" vertical="center"/>
    </xf>
    <xf numFmtId="0" fontId="3" fillId="3" borderId="0" xfId="0" quotePrefix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/>
    <xf numFmtId="44" fontId="2" fillId="0" borderId="0" xfId="1" applyFont="1"/>
    <xf numFmtId="44" fontId="3" fillId="0" borderId="0" xfId="1" applyFont="1"/>
    <xf numFmtId="0" fontId="2" fillId="0" borderId="0" xfId="0" applyFont="1" applyFill="1"/>
    <xf numFmtId="0" fontId="2" fillId="4" borderId="0" xfId="0" applyFont="1" applyFill="1"/>
    <xf numFmtId="0" fontId="3" fillId="4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2" fillId="5" borderId="0" xfId="0" applyFont="1" applyFill="1"/>
    <xf numFmtId="0" fontId="3" fillId="5" borderId="0" xfId="0" applyFont="1" applyFill="1"/>
    <xf numFmtId="0" fontId="3" fillId="0" borderId="0" xfId="0" applyFont="1" applyAlignment="1">
      <alignment horizontal="center" vertical="center"/>
    </xf>
    <xf numFmtId="0" fontId="2" fillId="6" borderId="0" xfId="0" applyFont="1" applyFill="1"/>
    <xf numFmtId="0" fontId="3" fillId="6" borderId="0" xfId="0" applyFont="1" applyFill="1" applyAlignment="1">
      <alignment horizontal="right"/>
    </xf>
    <xf numFmtId="0" fontId="3" fillId="6" borderId="0" xfId="0" applyFont="1" applyFill="1"/>
    <xf numFmtId="0" fontId="3" fillId="0" borderId="0" xfId="2" applyFont="1"/>
    <xf numFmtId="0" fontId="2" fillId="0" borderId="0" xfId="2" applyFont="1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2" fillId="5" borderId="0" xfId="2" applyFont="1" applyFill="1"/>
    <xf numFmtId="0" fontId="2" fillId="0" borderId="0" xfId="2" applyFont="1" applyAlignment="1">
      <alignment horizontal="right"/>
    </xf>
    <xf numFmtId="0" fontId="2" fillId="0" borderId="0" xfId="2" applyFont="1" applyFill="1"/>
    <xf numFmtId="0" fontId="3" fillId="6" borderId="0" xfId="2" applyFont="1" applyFill="1"/>
    <xf numFmtId="0" fontId="3" fillId="6" borderId="0" xfId="2" applyFont="1" applyFill="1" applyAlignment="1">
      <alignment horizontal="right"/>
    </xf>
    <xf numFmtId="0" fontId="2" fillId="6" borderId="0" xfId="2" applyFont="1" applyFill="1"/>
    <xf numFmtId="0" fontId="3" fillId="2" borderId="0" xfId="2" applyFont="1" applyFill="1"/>
    <xf numFmtId="0" fontId="2" fillId="2" borderId="0" xfId="2" applyFont="1" applyFill="1"/>
    <xf numFmtId="44" fontId="3" fillId="0" borderId="0" xfId="3" applyFont="1"/>
    <xf numFmtId="44" fontId="2" fillId="0" borderId="0" xfId="3" applyFont="1"/>
    <xf numFmtId="0" fontId="3" fillId="5" borderId="0" xfId="2" applyFont="1" applyFill="1"/>
    <xf numFmtId="0" fontId="3" fillId="4" borderId="0" xfId="2" applyFont="1" applyFill="1"/>
    <xf numFmtId="0" fontId="2" fillId="4" borderId="0" xfId="2" applyFont="1" applyFill="1"/>
    <xf numFmtId="0" fontId="3" fillId="3" borderId="0" xfId="2" applyFont="1" applyFill="1" applyAlignment="1">
      <alignment horizontal="center" vertical="center"/>
    </xf>
    <xf numFmtId="0" fontId="3" fillId="3" borderId="0" xfId="2" quotePrefix="1" applyFont="1" applyFill="1" applyAlignment="1">
      <alignment horizontal="center" vertical="center"/>
    </xf>
    <xf numFmtId="16" fontId="3" fillId="3" borderId="0" xfId="2" quotePrefix="1" applyNumberFormat="1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2" fillId="4" borderId="0" xfId="0" applyFont="1" applyFill="1" applyAlignment="1"/>
    <xf numFmtId="0" fontId="2" fillId="4" borderId="0" xfId="2" applyFont="1" applyFill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/>
    </xf>
  </cellXfs>
  <cellStyles count="4">
    <cellStyle name="Currency" xfId="1" builtinId="4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tabSelected="1" workbookViewId="0">
      <pane ySplit="1" topLeftCell="A2" activePane="bottomLeft" state="frozen"/>
      <selection pane="bottomLeft" activeCell="M25" sqref="M25"/>
    </sheetView>
  </sheetViews>
  <sheetFormatPr defaultRowHeight="12.75" x14ac:dyDescent="0.2"/>
  <cols>
    <col min="1" max="1" width="14.5703125" style="21" customWidth="1"/>
    <col min="2" max="2" width="25.7109375" style="21" customWidth="1"/>
    <col min="3" max="14" width="9.7109375" style="21" customWidth="1"/>
    <col min="15" max="15" width="10.7109375" style="20" customWidth="1"/>
    <col min="16" max="16384" width="9.140625" style="21"/>
  </cols>
  <sheetData>
    <row r="1" spans="1:15" x14ac:dyDescent="0.2">
      <c r="B1" s="40"/>
      <c r="C1" s="38" t="s">
        <v>54</v>
      </c>
      <c r="D1" s="38" t="s">
        <v>55</v>
      </c>
      <c r="E1" s="38" t="s">
        <v>56</v>
      </c>
      <c r="F1" s="38" t="s">
        <v>57</v>
      </c>
      <c r="G1" s="38" t="s">
        <v>58</v>
      </c>
      <c r="H1" s="39" t="s">
        <v>59</v>
      </c>
      <c r="I1" s="38" t="s">
        <v>60</v>
      </c>
      <c r="J1" s="38" t="s">
        <v>61</v>
      </c>
      <c r="K1" s="38" t="s">
        <v>62</v>
      </c>
      <c r="L1" s="38" t="s">
        <v>63</v>
      </c>
      <c r="M1" s="38" t="s">
        <v>64</v>
      </c>
      <c r="N1" s="38" t="s">
        <v>65</v>
      </c>
      <c r="O1" s="37" t="s">
        <v>0</v>
      </c>
    </row>
    <row r="2" spans="1:15" x14ac:dyDescent="0.2">
      <c r="A2" s="44" t="s">
        <v>1</v>
      </c>
      <c r="B2" s="21" t="s">
        <v>2</v>
      </c>
      <c r="C2" s="21">
        <v>1701</v>
      </c>
      <c r="D2" s="21">
        <v>1801</v>
      </c>
      <c r="E2" s="21">
        <v>11920</v>
      </c>
      <c r="F2" s="21">
        <v>16695</v>
      </c>
      <c r="G2" s="21">
        <v>12303</v>
      </c>
      <c r="H2" s="21">
        <v>10095</v>
      </c>
      <c r="I2" s="21">
        <v>1959</v>
      </c>
      <c r="J2" s="21">
        <v>10885</v>
      </c>
      <c r="K2" s="21">
        <v>10007</v>
      </c>
      <c r="L2" s="21">
        <v>14314</v>
      </c>
      <c r="M2" s="21">
        <v>9168</v>
      </c>
      <c r="N2" s="21">
        <v>4203</v>
      </c>
      <c r="O2" s="20">
        <f>SUM(C2:N2)</f>
        <v>105051</v>
      </c>
    </row>
    <row r="3" spans="1:15" x14ac:dyDescent="0.2">
      <c r="A3" s="44"/>
      <c r="B3" s="31" t="s">
        <v>18</v>
      </c>
      <c r="C3" s="31">
        <v>65</v>
      </c>
      <c r="D3" s="31">
        <v>61</v>
      </c>
      <c r="E3" s="31">
        <v>111</v>
      </c>
      <c r="F3" s="31">
        <v>236</v>
      </c>
      <c r="G3" s="31">
        <v>225</v>
      </c>
      <c r="H3" s="31">
        <v>122</v>
      </c>
      <c r="I3" s="31">
        <v>117</v>
      </c>
      <c r="J3" s="31">
        <v>217</v>
      </c>
      <c r="K3" s="31">
        <v>277</v>
      </c>
      <c r="L3" s="31">
        <v>348</v>
      </c>
      <c r="M3" s="31">
        <v>118</v>
      </c>
      <c r="N3" s="31">
        <v>48</v>
      </c>
      <c r="O3" s="30">
        <f>SUM(C3:N3)</f>
        <v>1945</v>
      </c>
    </row>
    <row r="4" spans="1:15" x14ac:dyDescent="0.2">
      <c r="A4" s="44"/>
      <c r="B4" s="20" t="s">
        <v>3</v>
      </c>
      <c r="C4" s="21">
        <f t="shared" ref="C4:N4" si="0">SUM(C2:C3)</f>
        <v>1766</v>
      </c>
      <c r="D4" s="21">
        <f t="shared" si="0"/>
        <v>1862</v>
      </c>
      <c r="E4" s="21">
        <f t="shared" si="0"/>
        <v>12031</v>
      </c>
      <c r="F4" s="21">
        <f t="shared" si="0"/>
        <v>16931</v>
      </c>
      <c r="G4" s="21">
        <f t="shared" si="0"/>
        <v>12528</v>
      </c>
      <c r="H4" s="21">
        <f t="shared" si="0"/>
        <v>10217</v>
      </c>
      <c r="I4" s="21">
        <f t="shared" si="0"/>
        <v>2076</v>
      </c>
      <c r="J4" s="21">
        <f t="shared" si="0"/>
        <v>11102</v>
      </c>
      <c r="K4" s="21">
        <f t="shared" si="0"/>
        <v>10284</v>
      </c>
      <c r="L4" s="21">
        <f t="shared" si="0"/>
        <v>14662</v>
      </c>
      <c r="M4" s="21">
        <f t="shared" si="0"/>
        <v>9286</v>
      </c>
      <c r="N4" s="21">
        <f t="shared" si="0"/>
        <v>4251</v>
      </c>
      <c r="O4" s="20">
        <f>SUM(C4:N4)</f>
        <v>106996</v>
      </c>
    </row>
    <row r="5" spans="1:15" x14ac:dyDescent="0.2">
      <c r="A5" s="36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5"/>
    </row>
    <row r="6" spans="1:15" x14ac:dyDescent="0.2">
      <c r="A6" s="44" t="s">
        <v>10</v>
      </c>
      <c r="B6" s="20" t="s">
        <v>66</v>
      </c>
      <c r="C6" s="20">
        <f t="shared" ref="C6:N6" si="1">SUM(C7:C11)</f>
        <v>345</v>
      </c>
      <c r="D6" s="20">
        <f t="shared" si="1"/>
        <v>295</v>
      </c>
      <c r="E6" s="20">
        <f t="shared" si="1"/>
        <v>702</v>
      </c>
      <c r="F6" s="20">
        <f t="shared" si="1"/>
        <v>785</v>
      </c>
      <c r="G6" s="20">
        <f t="shared" si="1"/>
        <v>788</v>
      </c>
      <c r="H6" s="20">
        <f t="shared" si="1"/>
        <v>603</v>
      </c>
      <c r="I6" s="20">
        <f t="shared" si="1"/>
        <v>376</v>
      </c>
      <c r="J6" s="20">
        <f t="shared" si="1"/>
        <v>578</v>
      </c>
      <c r="K6" s="20">
        <f t="shared" si="1"/>
        <v>584</v>
      </c>
      <c r="L6" s="20">
        <f t="shared" si="1"/>
        <v>616</v>
      </c>
      <c r="M6" s="20">
        <f t="shared" si="1"/>
        <v>449</v>
      </c>
      <c r="N6" s="20">
        <f t="shared" si="1"/>
        <v>263</v>
      </c>
      <c r="O6" s="20">
        <f t="shared" ref="O6:O18" si="2">SUM(C6:N6)</f>
        <v>6384</v>
      </c>
    </row>
    <row r="7" spans="1:15" x14ac:dyDescent="0.2">
      <c r="A7" s="44"/>
      <c r="B7" s="21" t="s">
        <v>67</v>
      </c>
      <c r="C7" s="21">
        <v>220</v>
      </c>
      <c r="D7" s="21">
        <v>193</v>
      </c>
      <c r="E7" s="21">
        <v>370</v>
      </c>
      <c r="F7" s="21">
        <v>368</v>
      </c>
      <c r="G7" s="21">
        <v>471</v>
      </c>
      <c r="H7" s="21">
        <v>381</v>
      </c>
      <c r="I7" s="21">
        <v>238</v>
      </c>
      <c r="J7" s="21">
        <v>332</v>
      </c>
      <c r="K7" s="21">
        <v>357</v>
      </c>
      <c r="L7" s="21">
        <v>290</v>
      </c>
      <c r="M7" s="21">
        <v>235</v>
      </c>
      <c r="N7" s="21">
        <v>160</v>
      </c>
      <c r="O7" s="20">
        <f t="shared" si="2"/>
        <v>3615</v>
      </c>
    </row>
    <row r="8" spans="1:15" x14ac:dyDescent="0.2">
      <c r="A8" s="44"/>
      <c r="B8" s="21" t="s">
        <v>68</v>
      </c>
      <c r="C8" s="21">
        <v>112</v>
      </c>
      <c r="D8" s="21">
        <v>85</v>
      </c>
      <c r="E8" s="21">
        <v>227</v>
      </c>
      <c r="F8" s="21">
        <v>309</v>
      </c>
      <c r="G8" s="21">
        <v>239</v>
      </c>
      <c r="H8" s="21">
        <v>198</v>
      </c>
      <c r="I8" s="21">
        <v>114</v>
      </c>
      <c r="J8" s="21">
        <v>215</v>
      </c>
      <c r="K8" s="21">
        <v>188</v>
      </c>
      <c r="L8" s="21">
        <v>265</v>
      </c>
      <c r="M8" s="21">
        <v>189</v>
      </c>
      <c r="N8" s="21">
        <v>79</v>
      </c>
      <c r="O8" s="20">
        <f t="shared" si="2"/>
        <v>2220</v>
      </c>
    </row>
    <row r="9" spans="1:15" x14ac:dyDescent="0.2">
      <c r="A9" s="44"/>
      <c r="B9" s="21" t="s">
        <v>69</v>
      </c>
      <c r="C9" s="21">
        <v>10</v>
      </c>
      <c r="D9" s="21">
        <v>16</v>
      </c>
      <c r="E9" s="21">
        <v>28</v>
      </c>
      <c r="F9" s="21">
        <v>43</v>
      </c>
      <c r="G9" s="21">
        <v>28</v>
      </c>
      <c r="H9" s="21">
        <v>18</v>
      </c>
      <c r="I9" s="21">
        <v>22</v>
      </c>
      <c r="J9" s="21">
        <v>15</v>
      </c>
      <c r="K9" s="21">
        <v>34</v>
      </c>
      <c r="L9" s="21">
        <v>35</v>
      </c>
      <c r="M9" s="21">
        <v>17</v>
      </c>
      <c r="N9" s="21">
        <v>22</v>
      </c>
      <c r="O9" s="20">
        <f t="shared" si="2"/>
        <v>288</v>
      </c>
    </row>
    <row r="10" spans="1:15" x14ac:dyDescent="0.2">
      <c r="A10" s="44"/>
      <c r="B10" s="21" t="s">
        <v>70</v>
      </c>
      <c r="C10" s="21">
        <v>0</v>
      </c>
      <c r="D10" s="21">
        <v>0</v>
      </c>
      <c r="E10" s="21">
        <v>5</v>
      </c>
      <c r="F10" s="21">
        <v>2</v>
      </c>
      <c r="G10" s="21">
        <v>7</v>
      </c>
      <c r="H10" s="21">
        <v>0</v>
      </c>
      <c r="I10" s="21">
        <v>1</v>
      </c>
      <c r="J10" s="21">
        <v>3</v>
      </c>
      <c r="K10" s="21">
        <v>1</v>
      </c>
      <c r="L10" s="21">
        <v>0</v>
      </c>
      <c r="M10" s="21">
        <v>1</v>
      </c>
      <c r="N10" s="21">
        <v>0</v>
      </c>
      <c r="O10" s="20">
        <f t="shared" si="2"/>
        <v>20</v>
      </c>
    </row>
    <row r="11" spans="1:15" x14ac:dyDescent="0.2">
      <c r="A11" s="44"/>
      <c r="B11" s="21" t="s">
        <v>71</v>
      </c>
      <c r="C11" s="21">
        <v>3</v>
      </c>
      <c r="D11" s="21">
        <v>1</v>
      </c>
      <c r="E11" s="21">
        <v>72</v>
      </c>
      <c r="F11" s="21">
        <v>63</v>
      </c>
      <c r="G11" s="21">
        <v>43</v>
      </c>
      <c r="H11" s="21">
        <v>6</v>
      </c>
      <c r="I11" s="21">
        <v>1</v>
      </c>
      <c r="J11" s="21">
        <v>13</v>
      </c>
      <c r="K11" s="21">
        <v>4</v>
      </c>
      <c r="L11" s="21">
        <v>26</v>
      </c>
      <c r="M11" s="21">
        <v>7</v>
      </c>
      <c r="N11" s="21">
        <v>2</v>
      </c>
      <c r="O11" s="20">
        <f t="shared" si="2"/>
        <v>241</v>
      </c>
    </row>
    <row r="12" spans="1:15" x14ac:dyDescent="0.2">
      <c r="A12" s="44"/>
      <c r="B12" s="21" t="s">
        <v>76</v>
      </c>
      <c r="C12" s="21">
        <v>12</v>
      </c>
      <c r="D12" s="21">
        <v>0</v>
      </c>
      <c r="E12" s="21">
        <v>226</v>
      </c>
      <c r="F12" s="21">
        <v>453</v>
      </c>
      <c r="G12" s="21">
        <v>375</v>
      </c>
      <c r="H12" s="21">
        <v>344</v>
      </c>
      <c r="I12" s="21">
        <v>15</v>
      </c>
      <c r="J12" s="21">
        <v>277</v>
      </c>
      <c r="K12" s="21">
        <v>256</v>
      </c>
      <c r="L12" s="21">
        <v>404</v>
      </c>
      <c r="M12" s="21">
        <v>323</v>
      </c>
      <c r="N12" s="21">
        <v>14</v>
      </c>
      <c r="O12" s="20">
        <f t="shared" si="2"/>
        <v>2699</v>
      </c>
    </row>
    <row r="13" spans="1:15" x14ac:dyDescent="0.2">
      <c r="A13" s="44"/>
      <c r="B13" s="20" t="s">
        <v>23</v>
      </c>
      <c r="C13" s="20">
        <f t="shared" ref="C13:N13" si="3">SUM(C14:C15)</f>
        <v>58</v>
      </c>
      <c r="D13" s="20">
        <f t="shared" si="3"/>
        <v>74</v>
      </c>
      <c r="E13" s="20">
        <f t="shared" si="3"/>
        <v>9</v>
      </c>
      <c r="F13" s="20">
        <f t="shared" si="3"/>
        <v>52</v>
      </c>
      <c r="G13" s="20">
        <f t="shared" si="3"/>
        <v>23</v>
      </c>
      <c r="H13" s="20">
        <f t="shared" si="3"/>
        <v>109</v>
      </c>
      <c r="I13" s="20">
        <f t="shared" si="3"/>
        <v>18</v>
      </c>
      <c r="J13" s="20">
        <f t="shared" si="3"/>
        <v>16</v>
      </c>
      <c r="K13" s="20">
        <f t="shared" si="3"/>
        <v>26</v>
      </c>
      <c r="L13" s="20">
        <f t="shared" si="3"/>
        <v>8</v>
      </c>
      <c r="M13" s="20">
        <f t="shared" si="3"/>
        <v>3</v>
      </c>
      <c r="N13" s="20">
        <f t="shared" si="3"/>
        <v>21</v>
      </c>
      <c r="O13" s="20">
        <f t="shared" si="2"/>
        <v>417</v>
      </c>
    </row>
    <row r="14" spans="1:15" x14ac:dyDescent="0.2">
      <c r="A14" s="44"/>
      <c r="B14" s="21" t="s">
        <v>67</v>
      </c>
      <c r="C14" s="21">
        <v>53</v>
      </c>
      <c r="D14" s="21">
        <v>66</v>
      </c>
      <c r="E14" s="21">
        <v>9</v>
      </c>
      <c r="F14" s="21">
        <v>50</v>
      </c>
      <c r="G14" s="21">
        <v>22</v>
      </c>
      <c r="H14" s="21">
        <v>109</v>
      </c>
      <c r="I14" s="21">
        <v>4</v>
      </c>
      <c r="J14" s="21">
        <v>15</v>
      </c>
      <c r="K14" s="21">
        <v>22</v>
      </c>
      <c r="L14" s="21">
        <v>7</v>
      </c>
      <c r="M14" s="21">
        <v>3</v>
      </c>
      <c r="N14" s="21">
        <v>14</v>
      </c>
      <c r="O14" s="20">
        <f t="shared" si="2"/>
        <v>374</v>
      </c>
    </row>
    <row r="15" spans="1:15" x14ac:dyDescent="0.2">
      <c r="A15" s="44"/>
      <c r="B15" s="21" t="s">
        <v>69</v>
      </c>
      <c r="C15" s="21">
        <v>5</v>
      </c>
      <c r="D15" s="21">
        <v>8</v>
      </c>
      <c r="E15" s="21">
        <v>0</v>
      </c>
      <c r="F15" s="21">
        <v>2</v>
      </c>
      <c r="G15" s="21">
        <v>1</v>
      </c>
      <c r="H15" s="21">
        <v>0</v>
      </c>
      <c r="I15" s="21">
        <v>14</v>
      </c>
      <c r="J15" s="21">
        <v>1</v>
      </c>
      <c r="K15" s="21">
        <v>4</v>
      </c>
      <c r="L15" s="21">
        <v>1</v>
      </c>
      <c r="M15" s="21">
        <v>0</v>
      </c>
      <c r="N15" s="21">
        <v>7</v>
      </c>
      <c r="O15" s="20">
        <f t="shared" si="2"/>
        <v>43</v>
      </c>
    </row>
    <row r="16" spans="1:15" x14ac:dyDescent="0.2">
      <c r="A16" s="44"/>
      <c r="B16" s="20" t="s">
        <v>75</v>
      </c>
      <c r="C16" s="20">
        <f t="shared" ref="C16:N16" si="4">SUM(C17:C18)</f>
        <v>0</v>
      </c>
      <c r="D16" s="20">
        <f t="shared" si="4"/>
        <v>2</v>
      </c>
      <c r="E16" s="20">
        <f t="shared" si="4"/>
        <v>14</v>
      </c>
      <c r="F16" s="20">
        <f t="shared" si="4"/>
        <v>6</v>
      </c>
      <c r="G16" s="20">
        <f t="shared" si="4"/>
        <v>49</v>
      </c>
      <c r="H16" s="20">
        <f t="shared" si="4"/>
        <v>57</v>
      </c>
      <c r="I16" s="20">
        <f t="shared" si="4"/>
        <v>18</v>
      </c>
      <c r="J16" s="20">
        <f t="shared" si="4"/>
        <v>1</v>
      </c>
      <c r="K16" s="20">
        <f t="shared" si="4"/>
        <v>0</v>
      </c>
      <c r="L16" s="20">
        <f t="shared" si="4"/>
        <v>2</v>
      </c>
      <c r="M16" s="20">
        <f t="shared" si="4"/>
        <v>3</v>
      </c>
      <c r="N16" s="20">
        <f t="shared" si="4"/>
        <v>3</v>
      </c>
      <c r="O16" s="20">
        <f t="shared" si="2"/>
        <v>155</v>
      </c>
    </row>
    <row r="17" spans="1:15" x14ac:dyDescent="0.2">
      <c r="A17" s="44"/>
      <c r="B17" s="21" t="s">
        <v>73</v>
      </c>
      <c r="C17" s="21">
        <v>0</v>
      </c>
      <c r="D17" s="21">
        <v>2</v>
      </c>
      <c r="E17" s="21">
        <v>0</v>
      </c>
      <c r="F17" s="21">
        <v>4</v>
      </c>
      <c r="G17" s="21">
        <v>1</v>
      </c>
      <c r="H17" s="21">
        <v>7</v>
      </c>
      <c r="I17" s="21">
        <v>3</v>
      </c>
      <c r="J17" s="21">
        <v>1</v>
      </c>
      <c r="K17" s="21">
        <v>0</v>
      </c>
      <c r="L17" s="21">
        <v>2</v>
      </c>
      <c r="M17" s="21">
        <v>2</v>
      </c>
      <c r="N17" s="21">
        <v>0</v>
      </c>
      <c r="O17" s="20">
        <f t="shared" si="2"/>
        <v>22</v>
      </c>
    </row>
    <row r="18" spans="1:15" x14ac:dyDescent="0.2">
      <c r="A18" s="44"/>
      <c r="B18" s="21" t="s">
        <v>74</v>
      </c>
      <c r="C18" s="21">
        <v>0</v>
      </c>
      <c r="D18" s="21">
        <v>0</v>
      </c>
      <c r="E18" s="21">
        <v>14</v>
      </c>
      <c r="F18" s="21">
        <v>2</v>
      </c>
      <c r="G18" s="21">
        <v>48</v>
      </c>
      <c r="H18" s="21">
        <v>50</v>
      </c>
      <c r="I18" s="21">
        <v>15</v>
      </c>
      <c r="J18" s="21">
        <v>0</v>
      </c>
      <c r="K18" s="21">
        <v>0</v>
      </c>
      <c r="L18" s="21">
        <v>0</v>
      </c>
      <c r="M18" s="21">
        <v>1</v>
      </c>
      <c r="N18" s="21">
        <v>3</v>
      </c>
      <c r="O18" s="20">
        <f t="shared" si="2"/>
        <v>133</v>
      </c>
    </row>
    <row r="19" spans="1:15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5"/>
    </row>
    <row r="20" spans="1:15" x14ac:dyDescent="0.2">
      <c r="A20" s="44" t="s">
        <v>5</v>
      </c>
      <c r="B20" s="21" t="s">
        <v>28</v>
      </c>
      <c r="C20" s="21">
        <v>285</v>
      </c>
      <c r="D20" s="21">
        <v>245</v>
      </c>
      <c r="E20" s="21">
        <v>275</v>
      </c>
      <c r="F20" s="21">
        <v>380</v>
      </c>
      <c r="G20" s="21">
        <v>324</v>
      </c>
      <c r="H20" s="21">
        <v>390</v>
      </c>
      <c r="I20" s="21">
        <v>265</v>
      </c>
      <c r="J20" s="21">
        <v>281</v>
      </c>
      <c r="K20" s="21">
        <v>436</v>
      </c>
      <c r="L20" s="21">
        <v>561</v>
      </c>
      <c r="M20" s="21">
        <v>176</v>
      </c>
      <c r="N20" s="21">
        <v>356</v>
      </c>
      <c r="O20" s="20">
        <f>SUM(C20:N20)</f>
        <v>3974</v>
      </c>
    </row>
    <row r="21" spans="1:15" x14ac:dyDescent="0.2">
      <c r="A21" s="44"/>
      <c r="B21" s="21" t="s">
        <v>33</v>
      </c>
      <c r="C21" s="21">
        <v>49</v>
      </c>
      <c r="D21" s="21">
        <v>55</v>
      </c>
      <c r="E21" s="21">
        <v>52</v>
      </c>
      <c r="F21" s="21">
        <v>54</v>
      </c>
      <c r="G21" s="21">
        <v>52</v>
      </c>
      <c r="H21" s="21">
        <v>31</v>
      </c>
      <c r="I21" s="21">
        <v>51</v>
      </c>
      <c r="J21" s="21">
        <v>60</v>
      </c>
      <c r="K21" s="21">
        <v>54</v>
      </c>
      <c r="L21" s="21">
        <v>53</v>
      </c>
      <c r="M21" s="21">
        <v>33</v>
      </c>
      <c r="N21" s="21">
        <v>37</v>
      </c>
      <c r="O21" s="20">
        <f>SUM(C21:N21)</f>
        <v>581</v>
      </c>
    </row>
    <row r="22" spans="1:15" x14ac:dyDescent="0.2">
      <c r="A22" s="44"/>
      <c r="B22" s="21" t="s">
        <v>34</v>
      </c>
      <c r="C22" s="21">
        <v>145</v>
      </c>
      <c r="D22" s="21">
        <v>123</v>
      </c>
      <c r="E22" s="21">
        <v>129</v>
      </c>
      <c r="F22" s="21">
        <v>223</v>
      </c>
      <c r="G22" s="21">
        <v>185</v>
      </c>
      <c r="H22" s="21">
        <v>110</v>
      </c>
      <c r="I22" s="21">
        <v>144</v>
      </c>
      <c r="J22" s="21">
        <v>151</v>
      </c>
      <c r="K22" s="21">
        <v>279</v>
      </c>
      <c r="L22" s="21">
        <v>386</v>
      </c>
      <c r="M22" s="21">
        <v>240</v>
      </c>
      <c r="N22" s="21">
        <v>226</v>
      </c>
      <c r="O22" s="20">
        <f>SUM(C22:N22)</f>
        <v>2341</v>
      </c>
    </row>
    <row r="23" spans="1:15" x14ac:dyDescent="0.2">
      <c r="A23" s="44"/>
      <c r="B23" s="21" t="s">
        <v>35</v>
      </c>
      <c r="C23" s="21">
        <v>194</v>
      </c>
      <c r="D23" s="21">
        <v>178</v>
      </c>
      <c r="E23" s="21">
        <v>181</v>
      </c>
      <c r="F23" s="21">
        <v>277</v>
      </c>
      <c r="G23" s="21">
        <v>237</v>
      </c>
      <c r="H23" s="21">
        <v>141</v>
      </c>
      <c r="I23" s="21">
        <v>195</v>
      </c>
      <c r="J23" s="21">
        <v>211</v>
      </c>
      <c r="K23" s="21">
        <v>333</v>
      </c>
      <c r="L23" s="21">
        <v>439</v>
      </c>
      <c r="M23" s="21">
        <v>273</v>
      </c>
      <c r="N23" s="21">
        <v>263</v>
      </c>
      <c r="O23" s="20">
        <f>SUM(C23:N23)</f>
        <v>2922</v>
      </c>
    </row>
    <row r="24" spans="1:15" x14ac:dyDescent="0.2">
      <c r="A24" s="44"/>
      <c r="B24" s="21" t="s">
        <v>36</v>
      </c>
      <c r="C24" s="21">
        <v>91</v>
      </c>
      <c r="D24" s="21">
        <v>67</v>
      </c>
      <c r="E24" s="21">
        <v>94</v>
      </c>
      <c r="F24" s="21">
        <v>103</v>
      </c>
      <c r="G24" s="21">
        <v>87</v>
      </c>
      <c r="H24" s="21">
        <v>249</v>
      </c>
      <c r="I24" s="21">
        <v>70</v>
      </c>
      <c r="J24" s="21">
        <v>70</v>
      </c>
      <c r="K24" s="21">
        <v>103</v>
      </c>
      <c r="L24" s="21">
        <v>122</v>
      </c>
      <c r="M24" s="21">
        <v>70</v>
      </c>
      <c r="N24" s="21">
        <v>93</v>
      </c>
      <c r="O24" s="20">
        <f>SUM(C24:N24)</f>
        <v>1219</v>
      </c>
    </row>
    <row r="25" spans="1:15" x14ac:dyDescent="0.2">
      <c r="A25" s="4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34"/>
    </row>
    <row r="26" spans="1:15" x14ac:dyDescent="0.2">
      <c r="A26" s="44"/>
      <c r="B26" s="21" t="s">
        <v>27</v>
      </c>
      <c r="C26" s="21">
        <v>168</v>
      </c>
      <c r="D26" s="21">
        <v>160</v>
      </c>
      <c r="E26" s="21">
        <v>428</v>
      </c>
      <c r="F26" s="21">
        <v>568</v>
      </c>
      <c r="G26" s="21">
        <v>344</v>
      </c>
      <c r="H26" s="21">
        <v>362</v>
      </c>
      <c r="I26" s="21">
        <v>213</v>
      </c>
      <c r="J26" s="21">
        <v>364</v>
      </c>
      <c r="K26" s="21">
        <v>352</v>
      </c>
      <c r="L26" s="21">
        <v>419</v>
      </c>
      <c r="M26" s="21">
        <v>245</v>
      </c>
      <c r="N26" s="21">
        <v>180</v>
      </c>
      <c r="O26" s="20">
        <f>SUM(C26:N26)</f>
        <v>3803</v>
      </c>
    </row>
    <row r="27" spans="1:15" x14ac:dyDescent="0.2">
      <c r="A27" s="44"/>
      <c r="B27" s="21" t="s">
        <v>29</v>
      </c>
      <c r="C27" s="21">
        <v>46</v>
      </c>
      <c r="D27" s="21">
        <v>58</v>
      </c>
      <c r="E27" s="21">
        <v>159</v>
      </c>
      <c r="F27" s="21">
        <v>195</v>
      </c>
      <c r="G27" s="21">
        <v>100</v>
      </c>
      <c r="H27" s="21">
        <v>49</v>
      </c>
      <c r="I27" s="21">
        <v>101</v>
      </c>
      <c r="J27" s="21">
        <v>98</v>
      </c>
      <c r="K27" s="21">
        <v>115</v>
      </c>
      <c r="L27" s="21">
        <v>112</v>
      </c>
      <c r="M27" s="21">
        <v>78</v>
      </c>
      <c r="N27" s="21">
        <v>93</v>
      </c>
      <c r="O27" s="20">
        <f>SUM(C27:N27)</f>
        <v>1204</v>
      </c>
    </row>
    <row r="28" spans="1:15" x14ac:dyDescent="0.2">
      <c r="A28" s="44"/>
      <c r="B28" s="21" t="s">
        <v>30</v>
      </c>
      <c r="C28" s="21">
        <v>97</v>
      </c>
      <c r="D28" s="21">
        <v>88</v>
      </c>
      <c r="E28" s="21">
        <v>236</v>
      </c>
      <c r="F28" s="21">
        <v>323</v>
      </c>
      <c r="G28" s="21">
        <v>210</v>
      </c>
      <c r="H28" s="21">
        <v>109</v>
      </c>
      <c r="I28" s="21">
        <v>90</v>
      </c>
      <c r="J28" s="21">
        <v>235</v>
      </c>
      <c r="K28" s="21">
        <v>208</v>
      </c>
      <c r="L28" s="21">
        <v>265</v>
      </c>
      <c r="M28" s="21">
        <v>150</v>
      </c>
      <c r="N28" s="21">
        <v>74</v>
      </c>
      <c r="O28" s="20">
        <f>SUM(C28:N28)</f>
        <v>2085</v>
      </c>
    </row>
    <row r="29" spans="1:15" x14ac:dyDescent="0.2">
      <c r="A29" s="44"/>
      <c r="B29" s="21" t="s">
        <v>31</v>
      </c>
      <c r="C29" s="21">
        <v>143</v>
      </c>
      <c r="D29" s="21">
        <v>146</v>
      </c>
      <c r="E29" s="21">
        <v>395</v>
      </c>
      <c r="F29" s="21">
        <v>518</v>
      </c>
      <c r="G29" s="21">
        <v>310</v>
      </c>
      <c r="H29" s="21">
        <v>158</v>
      </c>
      <c r="I29" s="21">
        <v>191</v>
      </c>
      <c r="J29" s="21">
        <v>333</v>
      </c>
      <c r="K29" s="21">
        <v>323</v>
      </c>
      <c r="L29" s="21">
        <v>377</v>
      </c>
      <c r="M29" s="21">
        <v>228</v>
      </c>
      <c r="N29" s="21">
        <v>167</v>
      </c>
      <c r="O29" s="20">
        <f>SUM(C29:N29)</f>
        <v>3289</v>
      </c>
    </row>
    <row r="30" spans="1:15" x14ac:dyDescent="0.2">
      <c r="A30" s="44"/>
      <c r="B30" s="21" t="s">
        <v>32</v>
      </c>
      <c r="C30" s="21">
        <v>25</v>
      </c>
      <c r="D30" s="21">
        <v>14</v>
      </c>
      <c r="E30" s="21">
        <v>33</v>
      </c>
      <c r="F30" s="21">
        <v>50</v>
      </c>
      <c r="G30" s="21">
        <v>34</v>
      </c>
      <c r="H30" s="21">
        <v>204</v>
      </c>
      <c r="I30" s="21">
        <v>22</v>
      </c>
      <c r="J30" s="21">
        <v>31</v>
      </c>
      <c r="K30" s="21">
        <v>29</v>
      </c>
      <c r="L30" s="21">
        <v>42</v>
      </c>
      <c r="M30" s="21">
        <v>17</v>
      </c>
      <c r="N30" s="21">
        <v>13</v>
      </c>
      <c r="O30" s="20">
        <f>SUM(C30:N30)</f>
        <v>514</v>
      </c>
    </row>
    <row r="31" spans="1:15" x14ac:dyDescent="0.2">
      <c r="A31" s="4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34"/>
    </row>
    <row r="32" spans="1:15" x14ac:dyDescent="0.2">
      <c r="A32" s="44"/>
      <c r="B32" s="21" t="s">
        <v>26</v>
      </c>
      <c r="C32" s="21">
        <v>62</v>
      </c>
      <c r="D32" s="21">
        <v>42</v>
      </c>
      <c r="E32" s="21">
        <v>120</v>
      </c>
      <c r="F32" s="21">
        <v>192</v>
      </c>
      <c r="G32" s="21">
        <v>158</v>
      </c>
      <c r="H32" s="21">
        <v>78</v>
      </c>
      <c r="I32" s="21">
        <v>39</v>
      </c>
      <c r="J32" s="21">
        <v>135</v>
      </c>
      <c r="K32" s="21">
        <v>136</v>
      </c>
      <c r="L32" s="21">
        <v>157</v>
      </c>
      <c r="M32" s="21">
        <v>80</v>
      </c>
      <c r="N32" s="21">
        <v>58</v>
      </c>
      <c r="O32" s="20">
        <f>SUM(C32:N32)</f>
        <v>1257</v>
      </c>
    </row>
    <row r="33" spans="1:15" x14ac:dyDescent="0.2">
      <c r="A33" s="4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34"/>
    </row>
    <row r="34" spans="1:15" x14ac:dyDescent="0.2">
      <c r="A34" s="44"/>
      <c r="B34" s="21" t="s">
        <v>25</v>
      </c>
      <c r="C34" s="21">
        <v>2</v>
      </c>
      <c r="D34" s="21">
        <v>0</v>
      </c>
      <c r="E34" s="21">
        <v>1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1</v>
      </c>
      <c r="N34" s="21">
        <v>0</v>
      </c>
      <c r="O34" s="20">
        <f>SUM(C34:N34)</f>
        <v>4</v>
      </c>
    </row>
    <row r="35" spans="1:15" x14ac:dyDescent="0.2">
      <c r="A35" s="44"/>
      <c r="B35" s="21" t="s">
        <v>24</v>
      </c>
      <c r="C35" s="21">
        <v>0</v>
      </c>
      <c r="D35" s="21">
        <v>0</v>
      </c>
      <c r="E35" s="21">
        <v>1</v>
      </c>
      <c r="F35" s="21">
        <v>1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0">
        <f>SUM(C35:N35)</f>
        <v>2</v>
      </c>
    </row>
    <row r="36" spans="1:15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</row>
    <row r="37" spans="1:15" x14ac:dyDescent="0.2">
      <c r="A37" s="43" t="s">
        <v>47</v>
      </c>
      <c r="B37" s="21" t="s">
        <v>8</v>
      </c>
      <c r="C37" s="21">
        <v>62</v>
      </c>
      <c r="D37" s="21">
        <v>65</v>
      </c>
      <c r="E37" s="21">
        <v>117</v>
      </c>
      <c r="F37" s="21">
        <v>131</v>
      </c>
      <c r="G37" s="21">
        <v>106</v>
      </c>
      <c r="H37" s="21">
        <v>81</v>
      </c>
      <c r="I37" s="21">
        <v>142</v>
      </c>
      <c r="J37" s="21">
        <v>114</v>
      </c>
      <c r="K37" s="21">
        <v>93</v>
      </c>
      <c r="L37" s="21">
        <v>95</v>
      </c>
      <c r="M37" s="21">
        <v>77</v>
      </c>
      <c r="N37" s="21">
        <v>70</v>
      </c>
      <c r="O37" s="20">
        <f>SUM(C37:N37)</f>
        <v>1153</v>
      </c>
    </row>
    <row r="38" spans="1:15" x14ac:dyDescent="0.2">
      <c r="A38" s="43"/>
      <c r="B38" s="21" t="s">
        <v>7</v>
      </c>
      <c r="C38" s="21">
        <v>91</v>
      </c>
      <c r="D38" s="21">
        <v>70</v>
      </c>
      <c r="E38" s="21">
        <v>127</v>
      </c>
      <c r="F38" s="21">
        <v>141</v>
      </c>
      <c r="G38" s="21">
        <v>143</v>
      </c>
      <c r="H38" s="21">
        <v>51</v>
      </c>
      <c r="I38" s="21">
        <v>70</v>
      </c>
      <c r="J38" s="21">
        <v>123</v>
      </c>
      <c r="K38" s="21">
        <v>86</v>
      </c>
      <c r="L38" s="21">
        <v>60</v>
      </c>
      <c r="M38" s="21">
        <v>81</v>
      </c>
      <c r="N38" s="21">
        <v>62</v>
      </c>
      <c r="O38" s="20">
        <f>SUM(C38:N38)</f>
        <v>1105</v>
      </c>
    </row>
    <row r="39" spans="1:15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</row>
    <row r="40" spans="1:15" x14ac:dyDescent="0.2">
      <c r="A40" s="44" t="s">
        <v>6</v>
      </c>
      <c r="B40" s="21" t="s">
        <v>22</v>
      </c>
      <c r="C40" s="33">
        <v>320</v>
      </c>
      <c r="D40" s="33">
        <v>289</v>
      </c>
      <c r="E40" s="33">
        <v>855</v>
      </c>
      <c r="F40" s="33">
        <v>345</v>
      </c>
      <c r="G40" s="33">
        <f>100+1383.77</f>
        <v>1483.77</v>
      </c>
      <c r="H40" s="33">
        <f>0+267.98</f>
        <v>267.98</v>
      </c>
      <c r="I40" s="33">
        <v>460</v>
      </c>
      <c r="J40" s="33">
        <v>845.7</v>
      </c>
      <c r="K40" s="33">
        <v>347.2</v>
      </c>
      <c r="L40" s="33">
        <v>20</v>
      </c>
      <c r="M40" s="33">
        <v>351</v>
      </c>
      <c r="N40" s="33">
        <v>219</v>
      </c>
      <c r="O40" s="32">
        <f>SUM(C40:N40)</f>
        <v>5803.65</v>
      </c>
    </row>
    <row r="41" spans="1:15" x14ac:dyDescent="0.2">
      <c r="A41" s="44"/>
      <c r="B41" s="21" t="s">
        <v>21</v>
      </c>
      <c r="C41" s="33">
        <v>62</v>
      </c>
      <c r="D41" s="33">
        <v>0</v>
      </c>
      <c r="E41" s="33">
        <v>31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31</v>
      </c>
      <c r="N41" s="33">
        <v>0</v>
      </c>
      <c r="O41" s="32">
        <f>SUM(C41:N41)</f>
        <v>124</v>
      </c>
    </row>
    <row r="42" spans="1:15" x14ac:dyDescent="0.2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</row>
    <row r="43" spans="1:15" ht="15" customHeight="1" x14ac:dyDescent="0.2">
      <c r="A43" s="43" t="s">
        <v>16</v>
      </c>
      <c r="B43" s="20" t="s">
        <v>51</v>
      </c>
      <c r="C43" s="26">
        <v>2</v>
      </c>
      <c r="D43" s="26">
        <v>1</v>
      </c>
      <c r="E43" s="21">
        <v>30</v>
      </c>
      <c r="F43" s="21">
        <v>35</v>
      </c>
      <c r="G43" s="26">
        <v>19</v>
      </c>
      <c r="H43" s="26">
        <v>1</v>
      </c>
      <c r="I43" s="26">
        <v>4</v>
      </c>
      <c r="J43" s="26">
        <v>19</v>
      </c>
      <c r="K43" s="26">
        <v>15</v>
      </c>
      <c r="L43" s="26">
        <v>8</v>
      </c>
      <c r="M43" s="26">
        <v>0</v>
      </c>
      <c r="N43" s="26">
        <v>2</v>
      </c>
      <c r="O43" s="20">
        <f t="shared" ref="O43:O52" si="5">SUM(C43:N43)</f>
        <v>136</v>
      </c>
    </row>
    <row r="44" spans="1:15" x14ac:dyDescent="0.2">
      <c r="A44" s="43"/>
      <c r="B44" s="21" t="s">
        <v>37</v>
      </c>
      <c r="C44" s="26">
        <v>31</v>
      </c>
      <c r="D44" s="26">
        <v>5</v>
      </c>
      <c r="E44" s="21">
        <v>1040</v>
      </c>
      <c r="F44" s="21">
        <v>926</v>
      </c>
      <c r="G44" s="26">
        <v>425</v>
      </c>
      <c r="H44" s="26">
        <v>50</v>
      </c>
      <c r="I44" s="26">
        <v>149</v>
      </c>
      <c r="J44" s="26">
        <v>410</v>
      </c>
      <c r="K44" s="26">
        <v>356</v>
      </c>
      <c r="L44" s="26">
        <v>184</v>
      </c>
      <c r="M44" s="26">
        <v>0</v>
      </c>
      <c r="N44" s="26">
        <v>15</v>
      </c>
      <c r="O44" s="20">
        <f t="shared" si="5"/>
        <v>3591</v>
      </c>
    </row>
    <row r="45" spans="1:15" ht="15" customHeight="1" x14ac:dyDescent="0.2">
      <c r="A45" s="43"/>
      <c r="B45" s="20" t="s">
        <v>9</v>
      </c>
      <c r="C45" s="22">
        <f t="shared" ref="C45:N45" si="6">SUM(C46,C47)</f>
        <v>42</v>
      </c>
      <c r="D45" s="22">
        <f t="shared" si="6"/>
        <v>20</v>
      </c>
      <c r="E45" s="22">
        <f t="shared" si="6"/>
        <v>194</v>
      </c>
      <c r="F45" s="22">
        <f t="shared" si="6"/>
        <v>264</v>
      </c>
      <c r="G45" s="22">
        <f t="shared" si="6"/>
        <v>214</v>
      </c>
      <c r="H45" s="22">
        <f t="shared" si="6"/>
        <v>93</v>
      </c>
      <c r="I45" s="22">
        <f t="shared" si="6"/>
        <v>35</v>
      </c>
      <c r="J45" s="22">
        <f t="shared" si="6"/>
        <v>162</v>
      </c>
      <c r="K45" s="22">
        <f t="shared" si="6"/>
        <v>154</v>
      </c>
      <c r="L45" s="22">
        <f t="shared" si="6"/>
        <v>210</v>
      </c>
      <c r="M45" s="22">
        <f t="shared" si="6"/>
        <v>109</v>
      </c>
      <c r="N45" s="22">
        <f t="shared" si="6"/>
        <v>31</v>
      </c>
      <c r="O45" s="20">
        <f t="shared" si="5"/>
        <v>1528</v>
      </c>
    </row>
    <row r="46" spans="1:15" ht="15" customHeight="1" x14ac:dyDescent="0.2">
      <c r="A46" s="43"/>
      <c r="B46" s="21" t="s">
        <v>50</v>
      </c>
      <c r="C46" s="26">
        <v>39</v>
      </c>
      <c r="D46" s="26">
        <v>17</v>
      </c>
      <c r="E46" s="21">
        <v>190</v>
      </c>
      <c r="F46" s="21">
        <v>250</v>
      </c>
      <c r="G46" s="21">
        <v>199</v>
      </c>
      <c r="H46" s="26">
        <v>89</v>
      </c>
      <c r="I46" s="26">
        <v>33</v>
      </c>
      <c r="J46" s="26">
        <v>154</v>
      </c>
      <c r="K46" s="26">
        <v>133</v>
      </c>
      <c r="L46" s="26">
        <v>190</v>
      </c>
      <c r="M46" s="26">
        <v>98</v>
      </c>
      <c r="N46" s="26">
        <v>29</v>
      </c>
      <c r="O46" s="20">
        <f t="shared" si="5"/>
        <v>1421</v>
      </c>
    </row>
    <row r="47" spans="1:15" ht="15" customHeight="1" x14ac:dyDescent="0.2">
      <c r="A47" s="43"/>
      <c r="B47" s="21" t="s">
        <v>48</v>
      </c>
      <c r="C47" s="26">
        <v>3</v>
      </c>
      <c r="D47" s="26">
        <v>3</v>
      </c>
      <c r="E47" s="21">
        <v>4</v>
      </c>
      <c r="F47" s="21">
        <v>14</v>
      </c>
      <c r="G47" s="21">
        <v>15</v>
      </c>
      <c r="H47" s="26">
        <v>4</v>
      </c>
      <c r="I47" s="26">
        <v>2</v>
      </c>
      <c r="J47" s="26">
        <v>8</v>
      </c>
      <c r="K47" s="26">
        <v>21</v>
      </c>
      <c r="L47" s="26">
        <v>20</v>
      </c>
      <c r="M47" s="26">
        <v>11</v>
      </c>
      <c r="N47" s="26">
        <v>2</v>
      </c>
      <c r="O47" s="20">
        <f t="shared" si="5"/>
        <v>107</v>
      </c>
    </row>
    <row r="48" spans="1:15" ht="15" customHeight="1" x14ac:dyDescent="0.2">
      <c r="A48" s="43"/>
      <c r="B48" s="21" t="s">
        <v>49</v>
      </c>
      <c r="C48" s="26">
        <v>30</v>
      </c>
      <c r="D48" s="26">
        <v>12</v>
      </c>
      <c r="E48" s="21">
        <v>104</v>
      </c>
      <c r="F48" s="21">
        <v>180</v>
      </c>
      <c r="G48" s="21">
        <v>131</v>
      </c>
      <c r="H48" s="26">
        <v>68</v>
      </c>
      <c r="I48" s="26">
        <v>27</v>
      </c>
      <c r="J48" s="26">
        <v>110</v>
      </c>
      <c r="K48" s="26">
        <v>105</v>
      </c>
      <c r="L48" s="26">
        <v>128</v>
      </c>
      <c r="M48" s="26">
        <v>72</v>
      </c>
      <c r="N48" s="26">
        <v>27</v>
      </c>
      <c r="O48" s="20">
        <f t="shared" si="5"/>
        <v>994</v>
      </c>
    </row>
    <row r="49" spans="1:15" x14ac:dyDescent="0.2">
      <c r="A49" s="43"/>
      <c r="B49" s="30" t="s">
        <v>19</v>
      </c>
      <c r="C49" s="31">
        <v>234</v>
      </c>
      <c r="D49" s="31">
        <v>227</v>
      </c>
      <c r="E49" s="31">
        <v>359</v>
      </c>
      <c r="F49" s="31">
        <v>746</v>
      </c>
      <c r="G49" s="31">
        <v>736</v>
      </c>
      <c r="H49" s="31">
        <v>390</v>
      </c>
      <c r="I49" s="31">
        <v>289</v>
      </c>
      <c r="J49" s="31">
        <v>693</v>
      </c>
      <c r="K49" s="31">
        <v>873</v>
      </c>
      <c r="L49" s="31">
        <v>1080</v>
      </c>
      <c r="M49" s="31">
        <v>385</v>
      </c>
      <c r="N49" s="31">
        <v>187</v>
      </c>
      <c r="O49" s="30">
        <f t="shared" si="5"/>
        <v>6199</v>
      </c>
    </row>
    <row r="50" spans="1:15" x14ac:dyDescent="0.2">
      <c r="A50" s="43"/>
      <c r="B50" s="30" t="s">
        <v>20</v>
      </c>
      <c r="C50" s="31">
        <v>0</v>
      </c>
      <c r="D50" s="31">
        <v>1</v>
      </c>
      <c r="E50" s="31">
        <v>5</v>
      </c>
      <c r="F50" s="31">
        <v>5</v>
      </c>
      <c r="G50" s="31">
        <v>4</v>
      </c>
      <c r="H50" s="31">
        <v>2</v>
      </c>
      <c r="I50" s="31">
        <v>5</v>
      </c>
      <c r="J50" s="31">
        <v>3</v>
      </c>
      <c r="K50" s="31">
        <v>4</v>
      </c>
      <c r="L50" s="31">
        <v>1</v>
      </c>
      <c r="M50" s="31">
        <v>2</v>
      </c>
      <c r="N50" s="31">
        <v>0</v>
      </c>
      <c r="O50" s="30">
        <f t="shared" si="5"/>
        <v>32</v>
      </c>
    </row>
    <row r="51" spans="1:15" x14ac:dyDescent="0.2">
      <c r="A51" s="43"/>
      <c r="B51" s="31" t="s">
        <v>38</v>
      </c>
      <c r="C51" s="31">
        <v>0</v>
      </c>
      <c r="D51" s="31">
        <v>0</v>
      </c>
      <c r="E51" s="31">
        <v>0</v>
      </c>
      <c r="F51" s="31">
        <v>35</v>
      </c>
      <c r="G51" s="31">
        <v>132</v>
      </c>
      <c r="H51" s="31">
        <v>170</v>
      </c>
      <c r="I51" s="31">
        <v>137</v>
      </c>
      <c r="J51" s="31">
        <v>6</v>
      </c>
      <c r="K51" s="31">
        <v>6</v>
      </c>
      <c r="L51" s="31">
        <v>12</v>
      </c>
      <c r="M51" s="31">
        <v>0</v>
      </c>
      <c r="N51" s="31">
        <v>0</v>
      </c>
      <c r="O51" s="30">
        <f t="shared" si="5"/>
        <v>498</v>
      </c>
    </row>
    <row r="52" spans="1:15" x14ac:dyDescent="0.2">
      <c r="A52" s="43"/>
      <c r="B52" s="31" t="s">
        <v>37</v>
      </c>
      <c r="C52" s="31">
        <v>0</v>
      </c>
      <c r="D52" s="31">
        <v>50</v>
      </c>
      <c r="E52" s="31">
        <v>110</v>
      </c>
      <c r="F52" s="31">
        <v>82</v>
      </c>
      <c r="G52" s="31">
        <v>0</v>
      </c>
      <c r="H52" s="31">
        <v>0</v>
      </c>
      <c r="I52" s="31">
        <v>20</v>
      </c>
      <c r="J52" s="31">
        <v>56</v>
      </c>
      <c r="K52" s="31">
        <v>75</v>
      </c>
      <c r="L52" s="31">
        <v>0</v>
      </c>
      <c r="M52" s="31">
        <v>48</v>
      </c>
      <c r="N52" s="31">
        <v>0</v>
      </c>
      <c r="O52" s="30">
        <f t="shared" si="5"/>
        <v>441</v>
      </c>
    </row>
    <row r="53" spans="1:15" x14ac:dyDescent="0.2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</row>
    <row r="54" spans="1:15" x14ac:dyDescent="0.2">
      <c r="A54" s="44" t="s">
        <v>12</v>
      </c>
      <c r="B54" s="26" t="s">
        <v>39</v>
      </c>
      <c r="C54" s="26">
        <v>39</v>
      </c>
      <c r="D54" s="26">
        <v>64</v>
      </c>
      <c r="E54" s="26">
        <v>23</v>
      </c>
      <c r="F54" s="26">
        <v>117</v>
      </c>
      <c r="G54" s="26">
        <v>68</v>
      </c>
      <c r="H54" s="26">
        <v>21</v>
      </c>
      <c r="I54" s="26">
        <v>74</v>
      </c>
      <c r="J54" s="26">
        <v>88</v>
      </c>
      <c r="K54" s="26">
        <v>70</v>
      </c>
      <c r="L54" s="26">
        <v>95</v>
      </c>
      <c r="M54" s="26">
        <v>28</v>
      </c>
      <c r="N54" s="26">
        <v>32</v>
      </c>
      <c r="O54" s="22">
        <f t="shared" ref="O54:O61" si="7">SUM(C54:N54)</f>
        <v>719</v>
      </c>
    </row>
    <row r="55" spans="1:15" x14ac:dyDescent="0.2">
      <c r="A55" s="44"/>
      <c r="B55" s="22" t="s">
        <v>40</v>
      </c>
      <c r="C55" s="22">
        <f t="shared" ref="C55:N55" si="8">SUM(C56:C59)</f>
        <v>9</v>
      </c>
      <c r="D55" s="22">
        <f t="shared" si="8"/>
        <v>9</v>
      </c>
      <c r="E55" s="22">
        <f t="shared" si="8"/>
        <v>0</v>
      </c>
      <c r="F55" s="22">
        <f t="shared" si="8"/>
        <v>0</v>
      </c>
      <c r="G55" s="22">
        <f t="shared" si="8"/>
        <v>1</v>
      </c>
      <c r="H55" s="22">
        <f t="shared" si="8"/>
        <v>1</v>
      </c>
      <c r="I55" s="22">
        <f t="shared" si="8"/>
        <v>4</v>
      </c>
      <c r="J55" s="22">
        <f t="shared" si="8"/>
        <v>0</v>
      </c>
      <c r="K55" s="22">
        <f t="shared" si="8"/>
        <v>1</v>
      </c>
      <c r="L55" s="22">
        <f t="shared" si="8"/>
        <v>0</v>
      </c>
      <c r="M55" s="22">
        <f t="shared" si="8"/>
        <v>0</v>
      </c>
      <c r="N55" s="22">
        <f t="shared" si="8"/>
        <v>0</v>
      </c>
      <c r="O55" s="22">
        <f t="shared" si="7"/>
        <v>25</v>
      </c>
    </row>
    <row r="56" spans="1:15" x14ac:dyDescent="0.2">
      <c r="A56" s="44"/>
      <c r="B56" s="21" t="s">
        <v>13</v>
      </c>
      <c r="C56" s="21">
        <v>9</v>
      </c>
      <c r="D56" s="21">
        <v>9</v>
      </c>
      <c r="E56" s="21">
        <v>0</v>
      </c>
      <c r="F56" s="26">
        <v>0</v>
      </c>
      <c r="G56" s="26">
        <v>1</v>
      </c>
      <c r="H56" s="26">
        <v>1</v>
      </c>
      <c r="I56" s="26">
        <v>4</v>
      </c>
      <c r="J56" s="26">
        <v>0</v>
      </c>
      <c r="K56" s="26">
        <v>1</v>
      </c>
      <c r="L56" s="26">
        <v>0</v>
      </c>
      <c r="M56" s="26">
        <v>0</v>
      </c>
      <c r="N56" s="26">
        <v>0</v>
      </c>
      <c r="O56" s="26">
        <f t="shared" si="7"/>
        <v>25</v>
      </c>
    </row>
    <row r="57" spans="1:15" x14ac:dyDescent="0.2">
      <c r="A57" s="44"/>
      <c r="B57" s="21" t="s">
        <v>17</v>
      </c>
      <c r="C57" s="21">
        <v>0</v>
      </c>
      <c r="D57" s="21">
        <v>0</v>
      </c>
      <c r="E57" s="21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f t="shared" si="7"/>
        <v>0</v>
      </c>
    </row>
    <row r="58" spans="1:15" x14ac:dyDescent="0.2">
      <c r="A58" s="44"/>
      <c r="B58" s="21" t="s">
        <v>52</v>
      </c>
      <c r="C58" s="21">
        <v>0</v>
      </c>
      <c r="D58" s="21">
        <v>0</v>
      </c>
      <c r="E58" s="21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f t="shared" si="7"/>
        <v>0</v>
      </c>
    </row>
    <row r="59" spans="1:15" x14ac:dyDescent="0.2">
      <c r="A59" s="44"/>
      <c r="B59" s="21" t="s">
        <v>53</v>
      </c>
      <c r="C59" s="21">
        <v>0</v>
      </c>
      <c r="D59" s="21">
        <v>0</v>
      </c>
      <c r="E59" s="21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f t="shared" si="7"/>
        <v>0</v>
      </c>
    </row>
    <row r="60" spans="1:15" x14ac:dyDescent="0.2">
      <c r="A60" s="44"/>
      <c r="B60" s="20" t="s">
        <v>4</v>
      </c>
      <c r="C60" s="20">
        <f t="shared" ref="C60:N60" si="9">SUM(C54,C55)</f>
        <v>48</v>
      </c>
      <c r="D60" s="20">
        <f t="shared" si="9"/>
        <v>73</v>
      </c>
      <c r="E60" s="20">
        <f t="shared" si="9"/>
        <v>23</v>
      </c>
      <c r="F60" s="20">
        <f t="shared" si="9"/>
        <v>117</v>
      </c>
      <c r="G60" s="20">
        <f t="shared" si="9"/>
        <v>69</v>
      </c>
      <c r="H60" s="20">
        <f t="shared" si="9"/>
        <v>22</v>
      </c>
      <c r="I60" s="20">
        <f t="shared" si="9"/>
        <v>78</v>
      </c>
      <c r="J60" s="20">
        <f t="shared" si="9"/>
        <v>88</v>
      </c>
      <c r="K60" s="20">
        <f t="shared" si="9"/>
        <v>71</v>
      </c>
      <c r="L60" s="20">
        <f t="shared" si="9"/>
        <v>95</v>
      </c>
      <c r="M60" s="20">
        <f t="shared" si="9"/>
        <v>28</v>
      </c>
      <c r="N60" s="20">
        <f t="shared" si="9"/>
        <v>32</v>
      </c>
      <c r="O60" s="20">
        <f t="shared" si="7"/>
        <v>744</v>
      </c>
    </row>
    <row r="61" spans="1:15" x14ac:dyDescent="0.2">
      <c r="A61" s="44"/>
      <c r="B61" s="21" t="s">
        <v>72</v>
      </c>
      <c r="C61" s="21">
        <v>0</v>
      </c>
      <c r="D61" s="21">
        <v>2</v>
      </c>
      <c r="E61" s="21">
        <v>8</v>
      </c>
      <c r="F61" s="21">
        <v>17</v>
      </c>
      <c r="G61" s="21">
        <v>7</v>
      </c>
      <c r="H61" s="21">
        <v>7</v>
      </c>
      <c r="I61" s="21">
        <v>2</v>
      </c>
      <c r="J61" s="21">
        <v>12</v>
      </c>
      <c r="K61" s="21">
        <v>0</v>
      </c>
      <c r="L61" s="21">
        <v>21</v>
      </c>
      <c r="M61" s="21">
        <v>2</v>
      </c>
      <c r="N61" s="21">
        <v>23</v>
      </c>
      <c r="O61" s="20">
        <f t="shared" si="7"/>
        <v>101</v>
      </c>
    </row>
    <row r="62" spans="1:15" x14ac:dyDescent="0.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x14ac:dyDescent="0.2">
      <c r="A63" s="44" t="s">
        <v>11</v>
      </c>
      <c r="B63" s="21" t="s">
        <v>41</v>
      </c>
      <c r="C63" s="21">
        <v>272</v>
      </c>
      <c r="D63" s="21">
        <v>314</v>
      </c>
      <c r="E63" s="21">
        <v>308</v>
      </c>
      <c r="F63" s="26">
        <v>976</v>
      </c>
      <c r="G63" s="26">
        <v>372</v>
      </c>
      <c r="H63" s="26">
        <v>1006</v>
      </c>
      <c r="I63" s="26">
        <v>3226</v>
      </c>
      <c r="J63" s="26">
        <v>1673</v>
      </c>
      <c r="K63" s="26">
        <v>1456</v>
      </c>
      <c r="L63" s="26">
        <v>954</v>
      </c>
      <c r="M63" s="26">
        <v>3437</v>
      </c>
      <c r="N63" s="26">
        <v>1122</v>
      </c>
      <c r="O63" s="20">
        <f>SUM(C63:N63)</f>
        <v>15116</v>
      </c>
    </row>
    <row r="64" spans="1:15" x14ac:dyDescent="0.2">
      <c r="A64" s="44"/>
      <c r="B64" s="21" t="s">
        <v>42</v>
      </c>
      <c r="C64" s="21">
        <v>7</v>
      </c>
      <c r="D64" s="21">
        <v>22</v>
      </c>
      <c r="E64" s="21">
        <v>17</v>
      </c>
      <c r="F64" s="26">
        <v>36</v>
      </c>
      <c r="G64" s="26">
        <v>76</v>
      </c>
      <c r="H64" s="26">
        <v>26</v>
      </c>
      <c r="I64" s="26">
        <v>243</v>
      </c>
      <c r="J64" s="26">
        <v>299</v>
      </c>
      <c r="K64" s="26">
        <v>221</v>
      </c>
      <c r="L64" s="26">
        <v>505</v>
      </c>
      <c r="M64" s="26">
        <v>1067</v>
      </c>
      <c r="N64" s="26">
        <v>90</v>
      </c>
      <c r="O64" s="20">
        <f>SUM(C64:N64)</f>
        <v>2609</v>
      </c>
    </row>
    <row r="65" spans="1:15" x14ac:dyDescent="0.2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</row>
    <row r="66" spans="1:15" x14ac:dyDescent="0.2">
      <c r="A66" s="44" t="s">
        <v>14</v>
      </c>
      <c r="B66" s="21" t="s">
        <v>43</v>
      </c>
      <c r="C66" s="21">
        <v>63</v>
      </c>
      <c r="D66" s="21">
        <v>74</v>
      </c>
      <c r="E66" s="21">
        <v>66</v>
      </c>
      <c r="F66" s="26">
        <v>84</v>
      </c>
      <c r="G66" s="26">
        <v>61</v>
      </c>
      <c r="H66" s="26">
        <v>64</v>
      </c>
      <c r="I66" s="26">
        <v>70</v>
      </c>
      <c r="J66" s="26">
        <v>61</v>
      </c>
      <c r="K66" s="26">
        <v>79</v>
      </c>
      <c r="L66" s="26">
        <v>68</v>
      </c>
      <c r="M66" s="26">
        <v>70</v>
      </c>
      <c r="N66" s="26">
        <v>68</v>
      </c>
      <c r="O66" s="22">
        <f>SUM(C66:N66)</f>
        <v>828</v>
      </c>
    </row>
    <row r="67" spans="1:15" x14ac:dyDescent="0.2">
      <c r="A67" s="4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9"/>
      <c r="N67" s="28"/>
      <c r="O67" s="27"/>
    </row>
    <row r="68" spans="1:15" x14ac:dyDescent="0.2">
      <c r="A68" s="44"/>
      <c r="B68" s="21" t="s">
        <v>44</v>
      </c>
      <c r="C68" s="21">
        <v>0</v>
      </c>
      <c r="D68" s="21">
        <v>0</v>
      </c>
      <c r="E68" s="21">
        <v>0</v>
      </c>
      <c r="F68" s="26">
        <v>330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30</v>
      </c>
      <c r="N68" s="26">
        <v>0</v>
      </c>
      <c r="O68" s="22">
        <f>SUM(C68:N68)</f>
        <v>360</v>
      </c>
    </row>
    <row r="69" spans="1:15" x14ac:dyDescent="0.2">
      <c r="A69" s="44"/>
      <c r="B69" s="21" t="s">
        <v>45</v>
      </c>
      <c r="C69" s="21">
        <v>0</v>
      </c>
      <c r="D69" s="21">
        <v>47</v>
      </c>
      <c r="E69" s="21">
        <v>35</v>
      </c>
      <c r="F69" s="26">
        <v>620</v>
      </c>
      <c r="G69" s="26">
        <v>62</v>
      </c>
      <c r="H69" s="26">
        <v>0</v>
      </c>
      <c r="I69" s="26">
        <v>51</v>
      </c>
      <c r="J69" s="26">
        <v>559</v>
      </c>
      <c r="K69" s="26">
        <v>35</v>
      </c>
      <c r="L69" s="26">
        <v>48</v>
      </c>
      <c r="M69" s="26">
        <v>37</v>
      </c>
      <c r="N69" s="26">
        <v>69</v>
      </c>
      <c r="O69" s="22">
        <f>SUM(C69:N69)</f>
        <v>1563</v>
      </c>
    </row>
    <row r="70" spans="1:15" x14ac:dyDescent="0.2">
      <c r="A70" s="44"/>
      <c r="B70" s="21" t="s">
        <v>46</v>
      </c>
      <c r="C70" s="25">
        <v>0</v>
      </c>
      <c r="D70" s="25">
        <v>0</v>
      </c>
      <c r="E70" s="25">
        <v>0</v>
      </c>
      <c r="F70" s="25">
        <v>21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71</v>
      </c>
      <c r="N70" s="25">
        <v>0</v>
      </c>
      <c r="O70" s="22">
        <f>SUM(C70:N70)</f>
        <v>92</v>
      </c>
    </row>
    <row r="71" spans="1:15" x14ac:dyDescent="0.2">
      <c r="A71" s="4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3" t="s">
        <v>15</v>
      </c>
      <c r="O71" s="22">
        <f>SUM(O68:O70)</f>
        <v>2015</v>
      </c>
    </row>
    <row r="72" spans="1:15" x14ac:dyDescent="0.2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</row>
  </sheetData>
  <mergeCells count="16">
    <mergeCell ref="A2:A4"/>
    <mergeCell ref="A63:A64"/>
    <mergeCell ref="A37:A38"/>
    <mergeCell ref="A20:A35"/>
    <mergeCell ref="A39:O39"/>
    <mergeCell ref="A36:O36"/>
    <mergeCell ref="A40:A41"/>
    <mergeCell ref="A54:A61"/>
    <mergeCell ref="A6:A18"/>
    <mergeCell ref="A72:O72"/>
    <mergeCell ref="A65:O65"/>
    <mergeCell ref="A62:O62"/>
    <mergeCell ref="A53:O53"/>
    <mergeCell ref="A42:O42"/>
    <mergeCell ref="A43:A52"/>
    <mergeCell ref="A66:A71"/>
  </mergeCells>
  <printOptions gridLines="1"/>
  <pageMargins left="0.7" right="0.7" top="0.75" bottom="0.75" header="0.3" footer="0.3"/>
  <pageSetup scale="77" fitToHeight="0" orientation="landscape" horizontalDpi="1200" verticalDpi="1200" r:id="rId1"/>
  <rowBreaks count="1" manualBreakCount="1">
    <brk id="52" max="16383" man="1"/>
  </rowBreaks>
  <ignoredErrors>
    <ignoredError sqref="C6 D6:J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zoomScaleNormal="100" workbookViewId="0">
      <pane ySplit="1" topLeftCell="A17" activePane="bottomLeft" state="frozen"/>
      <selection pane="bottomLeft" activeCell="M36" sqref="M36:N41"/>
    </sheetView>
  </sheetViews>
  <sheetFormatPr defaultRowHeight="12.75" x14ac:dyDescent="0.2"/>
  <cols>
    <col min="1" max="1" width="14.5703125" style="1" customWidth="1"/>
    <col min="2" max="2" width="25.7109375" style="1" customWidth="1"/>
    <col min="3" max="14" width="9.7109375" style="1" customWidth="1"/>
    <col min="15" max="15" width="10.7109375" style="6" customWidth="1"/>
    <col min="16" max="16384" width="9.140625" style="1"/>
  </cols>
  <sheetData>
    <row r="1" spans="1:15" x14ac:dyDescent="0.2">
      <c r="B1" s="2"/>
      <c r="C1" s="4" t="s">
        <v>54</v>
      </c>
      <c r="D1" s="4" t="s">
        <v>55</v>
      </c>
      <c r="E1" s="4" t="s">
        <v>56</v>
      </c>
      <c r="F1" s="4" t="s">
        <v>57</v>
      </c>
      <c r="G1" s="4" t="s">
        <v>58</v>
      </c>
      <c r="H1" s="3" t="s">
        <v>59</v>
      </c>
      <c r="I1" s="4" t="s">
        <v>60</v>
      </c>
      <c r="J1" s="4" t="s">
        <v>61</v>
      </c>
      <c r="K1" s="4" t="s">
        <v>62</v>
      </c>
      <c r="L1" s="4" t="s">
        <v>63</v>
      </c>
      <c r="M1" s="4" t="s">
        <v>64</v>
      </c>
      <c r="N1" s="4" t="s">
        <v>65</v>
      </c>
      <c r="O1" s="5" t="s">
        <v>0</v>
      </c>
    </row>
    <row r="2" spans="1:15" x14ac:dyDescent="0.2">
      <c r="A2" s="16" t="s">
        <v>1</v>
      </c>
      <c r="B2" s="1" t="s">
        <v>2</v>
      </c>
      <c r="C2" s="1">
        <v>15</v>
      </c>
      <c r="D2" s="1">
        <v>148</v>
      </c>
      <c r="E2" s="1">
        <v>3214</v>
      </c>
      <c r="F2" s="1">
        <v>3632</v>
      </c>
      <c r="G2" s="1">
        <v>3601</v>
      </c>
      <c r="H2" s="1">
        <v>1981</v>
      </c>
      <c r="I2" s="1">
        <v>814</v>
      </c>
      <c r="J2" s="1">
        <v>2268</v>
      </c>
      <c r="K2" s="1">
        <v>1653</v>
      </c>
      <c r="L2" s="1">
        <v>2048</v>
      </c>
      <c r="M2" s="1">
        <v>1431</v>
      </c>
      <c r="N2" s="1">
        <v>22</v>
      </c>
      <c r="O2" s="6">
        <f t="shared" ref="O2:O19" si="0">SUM(C2:N2)</f>
        <v>20827</v>
      </c>
    </row>
    <row r="3" spans="1:15" x14ac:dyDescent="0.2">
      <c r="A3" s="10"/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/>
    </row>
    <row r="4" spans="1:15" x14ac:dyDescent="0.2">
      <c r="A4" s="45" t="s">
        <v>10</v>
      </c>
      <c r="B4" s="20" t="s">
        <v>66</v>
      </c>
      <c r="C4" s="20">
        <f>SUM(C5:C8)</f>
        <v>44</v>
      </c>
      <c r="D4" s="20">
        <f t="shared" ref="D4:N4" si="1">SUM(D5:D8)</f>
        <v>49</v>
      </c>
      <c r="E4" s="20">
        <f t="shared" si="1"/>
        <v>60</v>
      </c>
      <c r="F4" s="20">
        <f t="shared" si="1"/>
        <v>72</v>
      </c>
      <c r="G4" s="20">
        <f t="shared" si="1"/>
        <v>80</v>
      </c>
      <c r="H4" s="20">
        <f t="shared" si="1"/>
        <v>52</v>
      </c>
      <c r="I4" s="20">
        <f t="shared" si="1"/>
        <v>31</v>
      </c>
      <c r="J4" s="20">
        <f t="shared" si="1"/>
        <v>66</v>
      </c>
      <c r="K4" s="20">
        <f t="shared" si="1"/>
        <v>45</v>
      </c>
      <c r="L4" s="20">
        <f t="shared" si="1"/>
        <v>55</v>
      </c>
      <c r="M4" s="20">
        <f t="shared" si="1"/>
        <v>16</v>
      </c>
      <c r="N4" s="20">
        <f t="shared" si="1"/>
        <v>25</v>
      </c>
      <c r="O4" s="20">
        <f t="shared" ref="O4:O13" si="2">SUM(C4:N4)</f>
        <v>595</v>
      </c>
    </row>
    <row r="5" spans="1:15" x14ac:dyDescent="0.2">
      <c r="A5" s="45"/>
      <c r="B5" s="1" t="s">
        <v>67</v>
      </c>
      <c r="C5" s="1">
        <v>9</v>
      </c>
      <c r="D5" s="1">
        <v>17</v>
      </c>
      <c r="E5" s="1">
        <v>25</v>
      </c>
      <c r="F5" s="1">
        <v>30</v>
      </c>
      <c r="G5" s="1">
        <v>32</v>
      </c>
      <c r="H5" s="1">
        <v>23</v>
      </c>
      <c r="I5" s="1">
        <v>13</v>
      </c>
      <c r="J5" s="1">
        <v>31</v>
      </c>
      <c r="K5" s="1">
        <v>18</v>
      </c>
      <c r="L5" s="1">
        <v>17</v>
      </c>
      <c r="M5" s="1">
        <v>3</v>
      </c>
      <c r="N5" s="1">
        <v>8</v>
      </c>
      <c r="O5" s="6">
        <f t="shared" si="2"/>
        <v>226</v>
      </c>
    </row>
    <row r="6" spans="1:15" x14ac:dyDescent="0.2">
      <c r="A6" s="45"/>
      <c r="B6" s="1" t="s">
        <v>68</v>
      </c>
      <c r="C6" s="1">
        <v>2</v>
      </c>
      <c r="D6" s="1">
        <v>4</v>
      </c>
      <c r="E6" s="1">
        <v>11</v>
      </c>
      <c r="F6" s="1">
        <v>25</v>
      </c>
      <c r="G6" s="1">
        <v>16</v>
      </c>
      <c r="H6" s="1">
        <v>16</v>
      </c>
      <c r="I6" s="1">
        <v>6</v>
      </c>
      <c r="J6" s="1">
        <v>14</v>
      </c>
      <c r="K6" s="1">
        <v>14</v>
      </c>
      <c r="L6" s="1">
        <v>23</v>
      </c>
      <c r="M6" s="1">
        <v>9</v>
      </c>
      <c r="N6" s="1">
        <v>3</v>
      </c>
      <c r="O6" s="6">
        <f t="shared" si="2"/>
        <v>143</v>
      </c>
    </row>
    <row r="7" spans="1:15" x14ac:dyDescent="0.2">
      <c r="A7" s="45"/>
      <c r="B7" s="1" t="s">
        <v>69</v>
      </c>
      <c r="C7" s="1">
        <v>33</v>
      </c>
      <c r="D7" s="1">
        <v>26</v>
      </c>
      <c r="E7" s="1">
        <v>22</v>
      </c>
      <c r="F7" s="1">
        <v>11</v>
      </c>
      <c r="G7" s="1">
        <v>22</v>
      </c>
      <c r="H7" s="1">
        <v>11</v>
      </c>
      <c r="I7" s="1">
        <v>12</v>
      </c>
      <c r="J7" s="1">
        <v>20</v>
      </c>
      <c r="K7" s="1">
        <v>10</v>
      </c>
      <c r="L7" s="1">
        <v>15</v>
      </c>
      <c r="M7" s="1">
        <v>4</v>
      </c>
      <c r="N7" s="1">
        <v>14</v>
      </c>
      <c r="O7" s="6">
        <f t="shared" si="2"/>
        <v>200</v>
      </c>
    </row>
    <row r="8" spans="1:15" x14ac:dyDescent="0.2">
      <c r="A8" s="45"/>
      <c r="B8" s="1" t="s">
        <v>71</v>
      </c>
      <c r="C8" s="1">
        <v>0</v>
      </c>
      <c r="D8" s="1">
        <v>2</v>
      </c>
      <c r="E8" s="1">
        <v>2</v>
      </c>
      <c r="F8" s="1">
        <v>6</v>
      </c>
      <c r="G8" s="1">
        <v>10</v>
      </c>
      <c r="H8" s="1">
        <v>2</v>
      </c>
      <c r="I8" s="1">
        <v>0</v>
      </c>
      <c r="J8" s="1">
        <v>1</v>
      </c>
      <c r="K8" s="1">
        <v>3</v>
      </c>
      <c r="L8" s="1">
        <v>0</v>
      </c>
      <c r="M8" s="1">
        <v>0</v>
      </c>
      <c r="N8" s="1">
        <v>0</v>
      </c>
      <c r="O8" s="6">
        <f t="shared" si="2"/>
        <v>26</v>
      </c>
    </row>
    <row r="9" spans="1:15" s="21" customFormat="1" x14ac:dyDescent="0.2">
      <c r="A9" s="45"/>
      <c r="B9" s="20" t="s">
        <v>23</v>
      </c>
      <c r="C9" s="20">
        <f t="shared" ref="C9:N9" si="3">SUM(C10:C13)</f>
        <v>0</v>
      </c>
      <c r="D9" s="20">
        <f t="shared" si="3"/>
        <v>11</v>
      </c>
      <c r="E9" s="20">
        <f t="shared" si="3"/>
        <v>9</v>
      </c>
      <c r="F9" s="20">
        <f t="shared" si="3"/>
        <v>15</v>
      </c>
      <c r="G9" s="20">
        <f t="shared" si="3"/>
        <v>6</v>
      </c>
      <c r="H9" s="20">
        <f t="shared" si="3"/>
        <v>2</v>
      </c>
      <c r="I9" s="20">
        <f t="shared" si="3"/>
        <v>10</v>
      </c>
      <c r="J9" s="20">
        <f t="shared" si="3"/>
        <v>8</v>
      </c>
      <c r="K9" s="20">
        <f t="shared" si="3"/>
        <v>1</v>
      </c>
      <c r="L9" s="20">
        <f t="shared" si="3"/>
        <v>3</v>
      </c>
      <c r="M9" s="20">
        <f t="shared" si="3"/>
        <v>0</v>
      </c>
      <c r="N9" s="20">
        <f t="shared" si="3"/>
        <v>3</v>
      </c>
      <c r="O9" s="20">
        <f t="shared" si="2"/>
        <v>68</v>
      </c>
    </row>
    <row r="10" spans="1:15" s="21" customFormat="1" x14ac:dyDescent="0.2">
      <c r="A10" s="45"/>
      <c r="B10" s="21" t="s">
        <v>67</v>
      </c>
      <c r="C10" s="21">
        <v>0</v>
      </c>
      <c r="D10" s="21">
        <v>4</v>
      </c>
      <c r="E10" s="21">
        <v>4</v>
      </c>
      <c r="F10" s="21">
        <v>7</v>
      </c>
      <c r="G10" s="21">
        <v>5</v>
      </c>
      <c r="H10" s="21">
        <v>2</v>
      </c>
      <c r="I10" s="21">
        <v>6</v>
      </c>
      <c r="J10" s="21">
        <v>5</v>
      </c>
      <c r="K10" s="21">
        <v>0</v>
      </c>
      <c r="L10" s="21">
        <v>0</v>
      </c>
      <c r="M10" s="21">
        <v>0</v>
      </c>
      <c r="N10" s="21">
        <v>3</v>
      </c>
      <c r="O10" s="20">
        <f t="shared" si="2"/>
        <v>36</v>
      </c>
    </row>
    <row r="11" spans="1:15" s="21" customFormat="1" x14ac:dyDescent="0.2">
      <c r="A11" s="45"/>
      <c r="B11" s="21" t="s">
        <v>68</v>
      </c>
      <c r="C11" s="21">
        <v>0</v>
      </c>
      <c r="D11" s="21">
        <v>1</v>
      </c>
      <c r="E11" s="21">
        <v>0</v>
      </c>
      <c r="F11" s="21">
        <v>4</v>
      </c>
      <c r="G11" s="21">
        <v>0</v>
      </c>
      <c r="H11" s="21">
        <v>0</v>
      </c>
      <c r="I11" s="21">
        <v>2</v>
      </c>
      <c r="J11" s="21">
        <v>0</v>
      </c>
      <c r="K11" s="21">
        <v>1</v>
      </c>
      <c r="L11" s="21">
        <v>0</v>
      </c>
      <c r="M11" s="21">
        <v>0</v>
      </c>
      <c r="N11" s="21">
        <v>0</v>
      </c>
      <c r="O11" s="20">
        <f t="shared" si="2"/>
        <v>8</v>
      </c>
    </row>
    <row r="12" spans="1:15" s="21" customFormat="1" x14ac:dyDescent="0.2">
      <c r="A12" s="45"/>
      <c r="B12" s="21" t="s">
        <v>69</v>
      </c>
      <c r="C12" s="21">
        <v>0</v>
      </c>
      <c r="D12" s="21">
        <v>4</v>
      </c>
      <c r="E12" s="21">
        <v>5</v>
      </c>
      <c r="F12" s="21">
        <v>4</v>
      </c>
      <c r="G12" s="21">
        <v>1</v>
      </c>
      <c r="H12" s="21">
        <v>0</v>
      </c>
      <c r="I12" s="21">
        <v>2</v>
      </c>
      <c r="J12" s="21">
        <v>3</v>
      </c>
      <c r="K12" s="21">
        <v>0</v>
      </c>
      <c r="L12" s="21">
        <v>3</v>
      </c>
      <c r="M12" s="21">
        <v>0</v>
      </c>
      <c r="N12" s="21">
        <v>0</v>
      </c>
      <c r="O12" s="20">
        <f t="shared" si="2"/>
        <v>22</v>
      </c>
    </row>
    <row r="13" spans="1:15" s="21" customFormat="1" x14ac:dyDescent="0.2">
      <c r="A13" s="45"/>
      <c r="B13" s="21" t="s">
        <v>71</v>
      </c>
      <c r="C13" s="21">
        <v>0</v>
      </c>
      <c r="D13" s="21">
        <v>2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0">
        <f t="shared" si="2"/>
        <v>2</v>
      </c>
    </row>
    <row r="14" spans="1:15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/>
    </row>
    <row r="15" spans="1:15" x14ac:dyDescent="0.2">
      <c r="A15" s="45" t="s">
        <v>5</v>
      </c>
      <c r="B15" s="1" t="s">
        <v>28</v>
      </c>
      <c r="C15" s="1">
        <v>11</v>
      </c>
      <c r="D15" s="1">
        <v>21</v>
      </c>
      <c r="E15" s="1">
        <v>18</v>
      </c>
      <c r="F15" s="1">
        <v>25</v>
      </c>
      <c r="G15" s="1">
        <v>23</v>
      </c>
      <c r="H15" s="1">
        <v>13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6">
        <f t="shared" si="0"/>
        <v>111</v>
      </c>
    </row>
    <row r="16" spans="1:15" x14ac:dyDescent="0.2">
      <c r="A16" s="45"/>
      <c r="B16" s="1" t="s">
        <v>33</v>
      </c>
      <c r="C16" s="1">
        <v>9</v>
      </c>
      <c r="D16" s="1">
        <v>17</v>
      </c>
      <c r="E16" s="1">
        <v>14</v>
      </c>
      <c r="F16" s="1">
        <v>21</v>
      </c>
      <c r="G16" s="1">
        <v>17</v>
      </c>
      <c r="H16" s="1">
        <v>9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6">
        <f>SUM(C16:N16)</f>
        <v>87</v>
      </c>
    </row>
    <row r="17" spans="1:15" x14ac:dyDescent="0.2">
      <c r="A17" s="45"/>
      <c r="B17" s="1" t="s">
        <v>34</v>
      </c>
      <c r="C17" s="1">
        <v>1</v>
      </c>
      <c r="D17" s="1">
        <v>0</v>
      </c>
      <c r="E17" s="1">
        <v>1</v>
      </c>
      <c r="F17" s="1">
        <v>1</v>
      </c>
      <c r="G17" s="1">
        <v>2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6">
        <f>SUM(C17:N17)</f>
        <v>5</v>
      </c>
    </row>
    <row r="18" spans="1:15" x14ac:dyDescent="0.2">
      <c r="A18" s="45"/>
      <c r="B18" s="1" t="s">
        <v>35</v>
      </c>
      <c r="C18" s="1">
        <v>10</v>
      </c>
      <c r="D18" s="1">
        <v>17</v>
      </c>
      <c r="E18" s="1">
        <v>15</v>
      </c>
      <c r="F18" s="1">
        <v>22</v>
      </c>
      <c r="G18" s="1">
        <v>19</v>
      </c>
      <c r="H18" s="1">
        <v>9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6">
        <f t="shared" si="0"/>
        <v>92</v>
      </c>
    </row>
    <row r="19" spans="1:15" x14ac:dyDescent="0.2">
      <c r="A19" s="45"/>
      <c r="B19" s="1" t="s">
        <v>36</v>
      </c>
      <c r="C19" s="1">
        <v>1</v>
      </c>
      <c r="D19" s="1">
        <v>4</v>
      </c>
      <c r="E19" s="1">
        <v>3</v>
      </c>
      <c r="F19" s="1">
        <v>3</v>
      </c>
      <c r="G19" s="1">
        <v>4</v>
      </c>
      <c r="H19" s="1">
        <v>4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6">
        <f t="shared" si="0"/>
        <v>19</v>
      </c>
    </row>
    <row r="20" spans="1:15" x14ac:dyDescent="0.2">
      <c r="A20" s="45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</row>
    <row r="21" spans="1:15" x14ac:dyDescent="0.2">
      <c r="A21" s="45"/>
      <c r="B21" s="1" t="s">
        <v>27</v>
      </c>
      <c r="C21" s="1">
        <v>19</v>
      </c>
      <c r="D21" s="1">
        <v>11</v>
      </c>
      <c r="E21" s="1">
        <v>12</v>
      </c>
      <c r="F21" s="1">
        <v>13</v>
      </c>
      <c r="G21" s="1">
        <v>4</v>
      </c>
      <c r="H21" s="1">
        <v>11</v>
      </c>
      <c r="I21" s="1">
        <v>7</v>
      </c>
      <c r="J21" s="1">
        <v>16</v>
      </c>
      <c r="K21" s="1">
        <v>21</v>
      </c>
      <c r="L21" s="1">
        <v>11</v>
      </c>
      <c r="M21" s="1">
        <v>19</v>
      </c>
      <c r="N21" s="1">
        <v>9</v>
      </c>
      <c r="O21" s="6">
        <f>SUM(C21:N21)</f>
        <v>153</v>
      </c>
    </row>
    <row r="22" spans="1:15" x14ac:dyDescent="0.2">
      <c r="A22" s="45"/>
      <c r="B22" s="1" t="s">
        <v>29</v>
      </c>
      <c r="C22" s="1">
        <v>6</v>
      </c>
      <c r="D22" s="1">
        <v>3</v>
      </c>
      <c r="E22" s="1">
        <v>2</v>
      </c>
      <c r="F22" s="1">
        <v>8</v>
      </c>
      <c r="G22" s="1">
        <v>0</v>
      </c>
      <c r="H22" s="1">
        <v>4</v>
      </c>
      <c r="I22" s="1">
        <v>1</v>
      </c>
      <c r="J22" s="1">
        <v>5</v>
      </c>
      <c r="K22" s="1">
        <v>6</v>
      </c>
      <c r="L22" s="1">
        <v>3</v>
      </c>
      <c r="M22" s="1">
        <v>0</v>
      </c>
      <c r="N22" s="1">
        <v>3</v>
      </c>
      <c r="O22" s="6">
        <f>SUM(C22:N22)</f>
        <v>41</v>
      </c>
    </row>
    <row r="23" spans="1:15" x14ac:dyDescent="0.2">
      <c r="A23" s="45"/>
      <c r="B23" s="1" t="s">
        <v>30</v>
      </c>
      <c r="C23" s="1">
        <v>7</v>
      </c>
      <c r="D23" s="1">
        <v>3</v>
      </c>
      <c r="E23" s="1">
        <v>4</v>
      </c>
      <c r="F23" s="1">
        <v>2</v>
      </c>
      <c r="G23" s="1">
        <v>2</v>
      </c>
      <c r="H23" s="1">
        <v>4</v>
      </c>
      <c r="I23" s="1">
        <v>3</v>
      </c>
      <c r="J23" s="1">
        <v>5</v>
      </c>
      <c r="K23" s="1">
        <v>11</v>
      </c>
      <c r="L23" s="1">
        <v>6</v>
      </c>
      <c r="M23" s="1">
        <v>18</v>
      </c>
      <c r="N23" s="1">
        <v>4</v>
      </c>
      <c r="O23" s="6">
        <f>SUM(C23:N23)</f>
        <v>69</v>
      </c>
    </row>
    <row r="24" spans="1:15" x14ac:dyDescent="0.2">
      <c r="A24" s="45"/>
      <c r="B24" s="1" t="s">
        <v>31</v>
      </c>
      <c r="C24" s="1">
        <v>13</v>
      </c>
      <c r="D24" s="1">
        <v>6</v>
      </c>
      <c r="E24" s="1">
        <v>6</v>
      </c>
      <c r="F24" s="1">
        <v>10</v>
      </c>
      <c r="G24" s="1">
        <v>2</v>
      </c>
      <c r="H24" s="1">
        <v>8</v>
      </c>
      <c r="I24" s="1">
        <v>4</v>
      </c>
      <c r="J24" s="1">
        <v>10</v>
      </c>
      <c r="K24" s="1">
        <v>17</v>
      </c>
      <c r="L24" s="1">
        <v>9</v>
      </c>
      <c r="M24" s="1">
        <v>18</v>
      </c>
      <c r="N24" s="1">
        <v>7</v>
      </c>
      <c r="O24" s="6">
        <f>SUM(C24:N24)</f>
        <v>110</v>
      </c>
    </row>
    <row r="25" spans="1:15" x14ac:dyDescent="0.2">
      <c r="A25" s="45"/>
      <c r="B25" s="1" t="s">
        <v>32</v>
      </c>
      <c r="C25" s="1">
        <v>6</v>
      </c>
      <c r="D25" s="1">
        <v>5</v>
      </c>
      <c r="E25" s="1">
        <v>6</v>
      </c>
      <c r="F25" s="1">
        <v>3</v>
      </c>
      <c r="G25" s="1">
        <v>2</v>
      </c>
      <c r="H25" s="1">
        <v>3</v>
      </c>
      <c r="I25" s="1">
        <v>3</v>
      </c>
      <c r="J25" s="1">
        <v>6</v>
      </c>
      <c r="K25" s="1">
        <v>4</v>
      </c>
      <c r="L25" s="1">
        <v>2</v>
      </c>
      <c r="M25" s="1">
        <v>1</v>
      </c>
      <c r="N25" s="1">
        <v>2</v>
      </c>
      <c r="O25" s="6">
        <f>SUM(C25:N25)</f>
        <v>43</v>
      </c>
    </row>
    <row r="26" spans="1:15" x14ac:dyDescent="0.2">
      <c r="A26" s="45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</row>
    <row r="27" spans="1:15" x14ac:dyDescent="0.2">
      <c r="A27" s="45"/>
      <c r="B27" s="1" t="s">
        <v>25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6">
        <f>SUM(C27:N27)</f>
        <v>0</v>
      </c>
    </row>
    <row r="28" spans="1:15" x14ac:dyDescent="0.2">
      <c r="A28" s="45"/>
      <c r="B28" s="1" t="s">
        <v>24</v>
      </c>
      <c r="C28" s="1">
        <v>0</v>
      </c>
      <c r="D28" s="1">
        <v>0</v>
      </c>
      <c r="E28" s="1">
        <v>0</v>
      </c>
      <c r="F28" s="1">
        <v>0</v>
      </c>
      <c r="G28" s="1">
        <v>1</v>
      </c>
      <c r="H28" s="1">
        <v>0</v>
      </c>
      <c r="I28" s="1">
        <v>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6">
        <f>SUM(C28:N28)</f>
        <v>2</v>
      </c>
    </row>
    <row r="29" spans="1:15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</row>
    <row r="30" spans="1:15" x14ac:dyDescent="0.2">
      <c r="A30" s="46" t="s">
        <v>47</v>
      </c>
      <c r="B30" s="1" t="s">
        <v>8</v>
      </c>
      <c r="C30" s="1">
        <v>0</v>
      </c>
      <c r="D30" s="1">
        <v>1</v>
      </c>
      <c r="E30" s="1">
        <v>2</v>
      </c>
      <c r="F30" s="1">
        <v>3</v>
      </c>
      <c r="G30" s="1">
        <v>2</v>
      </c>
      <c r="H30" s="1">
        <v>1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6">
        <f>SUM(C30:N30)</f>
        <v>9</v>
      </c>
    </row>
    <row r="31" spans="1:15" x14ac:dyDescent="0.2">
      <c r="A31" s="46"/>
      <c r="B31" s="1" t="s">
        <v>7</v>
      </c>
      <c r="C31" s="1">
        <v>7</v>
      </c>
      <c r="D31" s="1">
        <v>7</v>
      </c>
      <c r="E31" s="1">
        <v>6</v>
      </c>
      <c r="F31" s="1">
        <v>7</v>
      </c>
      <c r="G31" s="1">
        <v>17</v>
      </c>
      <c r="H31" s="1">
        <v>2</v>
      </c>
      <c r="I31" s="1">
        <v>7</v>
      </c>
      <c r="J31" s="1">
        <v>12</v>
      </c>
      <c r="K31" s="1">
        <v>18</v>
      </c>
      <c r="L31" s="1">
        <v>12</v>
      </c>
      <c r="M31" s="1">
        <v>1</v>
      </c>
      <c r="N31" s="1">
        <v>0</v>
      </c>
      <c r="O31" s="6">
        <f>SUM(C31:N31)</f>
        <v>96</v>
      </c>
    </row>
    <row r="32" spans="1:15" x14ac:dyDescent="0.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1:15" x14ac:dyDescent="0.2">
      <c r="A33" s="45" t="s">
        <v>6</v>
      </c>
      <c r="B33" s="1" t="s">
        <v>22</v>
      </c>
      <c r="C33" s="7">
        <v>0</v>
      </c>
      <c r="D33" s="7">
        <v>333.18</v>
      </c>
      <c r="E33" s="7">
        <v>66.819999999999993</v>
      </c>
      <c r="F33" s="7">
        <v>0</v>
      </c>
      <c r="G33" s="7">
        <v>0</v>
      </c>
      <c r="H33" s="7">
        <v>0</v>
      </c>
      <c r="I33" s="7">
        <v>100</v>
      </c>
      <c r="J33" s="7">
        <v>136.91</v>
      </c>
      <c r="K33" s="7">
        <v>211.45</v>
      </c>
      <c r="L33" s="7">
        <v>226.64</v>
      </c>
      <c r="M33" s="7">
        <v>0</v>
      </c>
      <c r="N33" s="7">
        <v>0</v>
      </c>
      <c r="O33" s="8">
        <f>SUM(C33:N33)</f>
        <v>1075</v>
      </c>
    </row>
    <row r="34" spans="1:15" x14ac:dyDescent="0.2">
      <c r="A34" s="45"/>
      <c r="B34" s="1" t="s">
        <v>21</v>
      </c>
      <c r="C34" s="7">
        <v>0</v>
      </c>
      <c r="D34" s="7">
        <v>0</v>
      </c>
      <c r="E34" s="7">
        <v>0</v>
      </c>
      <c r="F34" s="7">
        <v>0</v>
      </c>
      <c r="G34" s="7">
        <v>15</v>
      </c>
      <c r="H34" s="7">
        <v>0</v>
      </c>
      <c r="I34" s="7">
        <v>15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8">
        <f>SUM(C34:N34)</f>
        <v>30</v>
      </c>
    </row>
    <row r="35" spans="1:15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</row>
    <row r="36" spans="1:15" ht="15" customHeight="1" x14ac:dyDescent="0.2">
      <c r="A36" s="46" t="s">
        <v>16</v>
      </c>
      <c r="B36" s="6" t="s">
        <v>51</v>
      </c>
      <c r="C36" s="9">
        <v>0</v>
      </c>
      <c r="D36" s="9">
        <v>0</v>
      </c>
      <c r="E36" s="1">
        <v>5</v>
      </c>
      <c r="F36" s="1">
        <v>2</v>
      </c>
      <c r="G36" s="9">
        <v>4</v>
      </c>
      <c r="H36" s="9">
        <v>0</v>
      </c>
      <c r="I36" s="9">
        <v>0</v>
      </c>
      <c r="J36" s="9">
        <v>3</v>
      </c>
      <c r="K36" s="9">
        <v>2</v>
      </c>
      <c r="L36" s="9">
        <v>3</v>
      </c>
      <c r="M36" s="9">
        <v>0</v>
      </c>
      <c r="N36" s="9">
        <v>0</v>
      </c>
      <c r="O36" s="6">
        <f>SUM(C36:N36)</f>
        <v>19</v>
      </c>
    </row>
    <row r="37" spans="1:15" x14ac:dyDescent="0.2">
      <c r="A37" s="46"/>
      <c r="B37" s="1" t="s">
        <v>37</v>
      </c>
      <c r="C37" s="9">
        <v>0</v>
      </c>
      <c r="D37" s="9">
        <v>0</v>
      </c>
      <c r="E37" s="1">
        <v>65</v>
      </c>
      <c r="F37" s="1">
        <v>22</v>
      </c>
      <c r="G37" s="9">
        <v>49</v>
      </c>
      <c r="H37" s="9">
        <v>0</v>
      </c>
      <c r="I37" s="9">
        <v>0</v>
      </c>
      <c r="J37" s="9">
        <v>28</v>
      </c>
      <c r="K37" s="9">
        <v>17</v>
      </c>
      <c r="L37" s="9">
        <v>29</v>
      </c>
      <c r="M37" s="9">
        <v>0</v>
      </c>
      <c r="N37" s="9">
        <v>0</v>
      </c>
      <c r="O37" s="6">
        <f>SUM(C37:N37)</f>
        <v>210</v>
      </c>
    </row>
    <row r="38" spans="1:15" ht="15" customHeight="1" x14ac:dyDescent="0.2">
      <c r="A38" s="46"/>
      <c r="B38" s="6" t="s">
        <v>9</v>
      </c>
      <c r="C38" s="12">
        <f>SUM(C39,C40)</f>
        <v>4</v>
      </c>
      <c r="D38" s="12">
        <f t="shared" ref="D38:N38" si="4">SUM(D39,D40)</f>
        <v>4</v>
      </c>
      <c r="E38" s="12">
        <f t="shared" si="4"/>
        <v>53</v>
      </c>
      <c r="F38" s="12">
        <f t="shared" si="4"/>
        <v>23</v>
      </c>
      <c r="G38" s="12">
        <f t="shared" si="4"/>
        <v>6</v>
      </c>
      <c r="H38" s="12">
        <f t="shared" si="4"/>
        <v>16</v>
      </c>
      <c r="I38" s="12">
        <f t="shared" si="4"/>
        <v>3</v>
      </c>
      <c r="J38" s="12">
        <f t="shared" si="4"/>
        <v>14</v>
      </c>
      <c r="K38" s="12">
        <f t="shared" si="4"/>
        <v>6</v>
      </c>
      <c r="L38" s="12">
        <f t="shared" si="4"/>
        <v>7</v>
      </c>
      <c r="M38" s="12">
        <f t="shared" si="4"/>
        <v>4</v>
      </c>
      <c r="N38" s="12">
        <f t="shared" si="4"/>
        <v>0</v>
      </c>
      <c r="O38" s="6">
        <f t="shared" ref="O38:O41" si="5">SUM(C38:N38)</f>
        <v>140</v>
      </c>
    </row>
    <row r="39" spans="1:15" ht="15" customHeight="1" x14ac:dyDescent="0.2">
      <c r="A39" s="46"/>
      <c r="B39" s="1" t="s">
        <v>50</v>
      </c>
      <c r="C39" s="9">
        <v>4</v>
      </c>
      <c r="D39" s="9">
        <v>3</v>
      </c>
      <c r="E39" s="1">
        <v>49</v>
      </c>
      <c r="F39" s="1">
        <v>23</v>
      </c>
      <c r="G39" s="1">
        <v>6</v>
      </c>
      <c r="H39" s="9">
        <v>14</v>
      </c>
      <c r="I39" s="9">
        <v>3</v>
      </c>
      <c r="J39" s="9">
        <v>14</v>
      </c>
      <c r="K39" s="9">
        <v>5</v>
      </c>
      <c r="L39" s="9">
        <v>7</v>
      </c>
      <c r="M39" s="9">
        <v>4</v>
      </c>
      <c r="N39" s="9">
        <v>0</v>
      </c>
      <c r="O39" s="6">
        <f t="shared" si="5"/>
        <v>132</v>
      </c>
    </row>
    <row r="40" spans="1:15" ht="15" customHeight="1" x14ac:dyDescent="0.2">
      <c r="A40" s="46"/>
      <c r="B40" s="1" t="s">
        <v>48</v>
      </c>
      <c r="C40" s="9">
        <v>0</v>
      </c>
      <c r="D40" s="9">
        <v>1</v>
      </c>
      <c r="E40" s="1">
        <v>4</v>
      </c>
      <c r="F40" s="1">
        <v>0</v>
      </c>
      <c r="G40" s="1">
        <v>0</v>
      </c>
      <c r="H40" s="9">
        <v>2</v>
      </c>
      <c r="I40" s="9">
        <v>0</v>
      </c>
      <c r="J40" s="9">
        <v>0</v>
      </c>
      <c r="K40" s="9">
        <v>1</v>
      </c>
      <c r="L40" s="9">
        <v>0</v>
      </c>
      <c r="M40" s="9">
        <v>0</v>
      </c>
      <c r="N40" s="9">
        <v>0</v>
      </c>
      <c r="O40" s="6">
        <f t="shared" si="5"/>
        <v>8</v>
      </c>
    </row>
    <row r="41" spans="1:15" ht="15" customHeight="1" x14ac:dyDescent="0.2">
      <c r="A41" s="46"/>
      <c r="B41" s="1" t="s">
        <v>49</v>
      </c>
      <c r="C41" s="9">
        <v>0</v>
      </c>
      <c r="D41" s="9">
        <v>0</v>
      </c>
      <c r="E41" s="1">
        <v>3</v>
      </c>
      <c r="F41" s="1">
        <v>2</v>
      </c>
      <c r="G41" s="1">
        <v>0</v>
      </c>
      <c r="H41" s="9">
        <v>3</v>
      </c>
      <c r="I41" s="9">
        <v>1</v>
      </c>
      <c r="J41" s="9">
        <v>3</v>
      </c>
      <c r="K41" s="9">
        <v>0</v>
      </c>
      <c r="L41" s="9">
        <v>0</v>
      </c>
      <c r="M41" s="9">
        <v>0</v>
      </c>
      <c r="N41" s="9">
        <v>0</v>
      </c>
      <c r="O41" s="6">
        <f t="shared" si="5"/>
        <v>12</v>
      </c>
    </row>
    <row r="42" spans="1:15" x14ac:dyDescent="0.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</row>
    <row r="43" spans="1:15" x14ac:dyDescent="0.2">
      <c r="A43" s="45" t="s">
        <v>12</v>
      </c>
      <c r="B43" s="9" t="s">
        <v>39</v>
      </c>
      <c r="C43" s="9">
        <v>2</v>
      </c>
      <c r="D43" s="9">
        <v>1</v>
      </c>
      <c r="E43" s="9">
        <v>0</v>
      </c>
      <c r="F43" s="9">
        <v>3</v>
      </c>
      <c r="G43" s="9">
        <v>0</v>
      </c>
      <c r="H43" s="9">
        <v>0</v>
      </c>
      <c r="I43" s="9">
        <v>0</v>
      </c>
      <c r="J43" s="9">
        <v>3</v>
      </c>
      <c r="K43" s="9">
        <v>65</v>
      </c>
      <c r="L43" s="9">
        <v>1</v>
      </c>
      <c r="M43" s="9">
        <v>0</v>
      </c>
      <c r="N43" s="9">
        <v>1</v>
      </c>
      <c r="O43" s="12">
        <f t="shared" ref="O43:O49" si="6">SUM(C43:N43)</f>
        <v>76</v>
      </c>
    </row>
    <row r="44" spans="1:15" x14ac:dyDescent="0.2">
      <c r="A44" s="45"/>
      <c r="B44" s="12" t="s">
        <v>40</v>
      </c>
      <c r="C44" s="12">
        <f>SUM(C45:C48)</f>
        <v>0</v>
      </c>
      <c r="D44" s="12">
        <f t="shared" ref="D44:N44" si="7">SUM(D45:D48)</f>
        <v>0</v>
      </c>
      <c r="E44" s="12">
        <f t="shared" si="7"/>
        <v>53</v>
      </c>
      <c r="F44" s="12">
        <f t="shared" si="7"/>
        <v>14</v>
      </c>
      <c r="G44" s="12">
        <f t="shared" si="7"/>
        <v>0</v>
      </c>
      <c r="H44" s="12">
        <f t="shared" si="7"/>
        <v>0</v>
      </c>
      <c r="I44" s="12">
        <f t="shared" si="7"/>
        <v>0</v>
      </c>
      <c r="J44" s="12">
        <f t="shared" si="7"/>
        <v>1</v>
      </c>
      <c r="K44" s="12">
        <f t="shared" si="7"/>
        <v>24</v>
      </c>
      <c r="L44" s="12">
        <f t="shared" si="7"/>
        <v>1</v>
      </c>
      <c r="M44" s="12">
        <f t="shared" si="7"/>
        <v>1</v>
      </c>
      <c r="N44" s="12">
        <f t="shared" si="7"/>
        <v>0</v>
      </c>
      <c r="O44" s="12">
        <f t="shared" si="6"/>
        <v>94</v>
      </c>
    </row>
    <row r="45" spans="1:15" x14ac:dyDescent="0.2">
      <c r="A45" s="45"/>
      <c r="B45" s="1" t="s">
        <v>13</v>
      </c>
      <c r="C45" s="1">
        <v>0</v>
      </c>
      <c r="D45" s="1">
        <v>0</v>
      </c>
      <c r="E45" s="1">
        <v>53</v>
      </c>
      <c r="F45" s="9">
        <v>3</v>
      </c>
      <c r="G45" s="9">
        <v>0</v>
      </c>
      <c r="H45" s="9">
        <v>0</v>
      </c>
      <c r="I45" s="9">
        <v>0</v>
      </c>
      <c r="J45" s="9">
        <v>0</v>
      </c>
      <c r="K45" s="9">
        <v>24</v>
      </c>
      <c r="L45" s="9">
        <v>1</v>
      </c>
      <c r="M45" s="9">
        <v>0</v>
      </c>
      <c r="N45" s="9">
        <v>0</v>
      </c>
      <c r="O45" s="9">
        <f t="shared" si="6"/>
        <v>81</v>
      </c>
    </row>
    <row r="46" spans="1:15" x14ac:dyDescent="0.2">
      <c r="A46" s="45"/>
      <c r="B46" s="1" t="s">
        <v>17</v>
      </c>
      <c r="C46" s="1">
        <v>0</v>
      </c>
      <c r="D46" s="1">
        <v>0</v>
      </c>
      <c r="E46" s="1">
        <v>0</v>
      </c>
      <c r="F46" s="9">
        <v>11</v>
      </c>
      <c r="G46" s="9">
        <v>0</v>
      </c>
      <c r="H46" s="9">
        <v>0</v>
      </c>
      <c r="I46" s="9">
        <v>0</v>
      </c>
      <c r="J46" s="9">
        <v>1</v>
      </c>
      <c r="K46" s="9">
        <v>0</v>
      </c>
      <c r="L46" s="9">
        <v>0</v>
      </c>
      <c r="M46" s="9">
        <v>1</v>
      </c>
      <c r="N46" s="9">
        <v>0</v>
      </c>
      <c r="O46" s="9">
        <f t="shared" si="6"/>
        <v>13</v>
      </c>
    </row>
    <row r="47" spans="1:15" x14ac:dyDescent="0.2">
      <c r="A47" s="45"/>
      <c r="B47" s="1" t="s">
        <v>52</v>
      </c>
      <c r="C47" s="1">
        <v>0</v>
      </c>
      <c r="D47" s="1">
        <v>0</v>
      </c>
      <c r="E47" s="1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f t="shared" si="6"/>
        <v>0</v>
      </c>
    </row>
    <row r="48" spans="1:15" x14ac:dyDescent="0.2">
      <c r="A48" s="45"/>
      <c r="B48" s="1" t="s">
        <v>53</v>
      </c>
      <c r="C48" s="1">
        <v>0</v>
      </c>
      <c r="D48" s="1">
        <v>0</v>
      </c>
      <c r="E48" s="1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f t="shared" si="6"/>
        <v>0</v>
      </c>
    </row>
    <row r="49" spans="1:15" x14ac:dyDescent="0.2">
      <c r="A49" s="45"/>
      <c r="B49" s="6" t="s">
        <v>4</v>
      </c>
      <c r="C49" s="6">
        <f>SUM(C43,C44)</f>
        <v>2</v>
      </c>
      <c r="D49" s="6">
        <f t="shared" ref="D49:N49" si="8">SUM(D43,D44)</f>
        <v>1</v>
      </c>
      <c r="E49" s="6">
        <f t="shared" si="8"/>
        <v>53</v>
      </c>
      <c r="F49" s="6">
        <f t="shared" si="8"/>
        <v>17</v>
      </c>
      <c r="G49" s="6">
        <f t="shared" si="8"/>
        <v>0</v>
      </c>
      <c r="H49" s="6">
        <f t="shared" si="8"/>
        <v>0</v>
      </c>
      <c r="I49" s="6">
        <f t="shared" si="8"/>
        <v>0</v>
      </c>
      <c r="J49" s="6">
        <f t="shared" si="8"/>
        <v>4</v>
      </c>
      <c r="K49" s="6">
        <f t="shared" si="8"/>
        <v>89</v>
      </c>
      <c r="L49" s="6">
        <f t="shared" si="8"/>
        <v>2</v>
      </c>
      <c r="M49" s="6">
        <f t="shared" si="8"/>
        <v>1</v>
      </c>
      <c r="N49" s="6">
        <f t="shared" si="8"/>
        <v>1</v>
      </c>
      <c r="O49" s="6">
        <f t="shared" si="6"/>
        <v>170</v>
      </c>
    </row>
    <row r="50" spans="1:15" x14ac:dyDescent="0.2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</row>
    <row r="51" spans="1:15" x14ac:dyDescent="0.2">
      <c r="A51" s="45" t="s">
        <v>11</v>
      </c>
      <c r="B51" s="1" t="s">
        <v>41</v>
      </c>
      <c r="C51" s="1">
        <v>0</v>
      </c>
      <c r="D51" s="1">
        <v>0</v>
      </c>
      <c r="E51" s="1">
        <v>0</v>
      </c>
      <c r="F51" s="9">
        <v>0</v>
      </c>
      <c r="G51" s="9">
        <v>0</v>
      </c>
      <c r="H51" s="9">
        <v>0</v>
      </c>
      <c r="I51" s="9">
        <v>498</v>
      </c>
      <c r="J51" s="9">
        <v>1744</v>
      </c>
      <c r="K51" s="9">
        <v>807</v>
      </c>
      <c r="L51" s="9">
        <v>3369</v>
      </c>
      <c r="M51" s="9">
        <v>179</v>
      </c>
      <c r="N51" s="9">
        <v>0</v>
      </c>
      <c r="O51" s="6">
        <f>SUM(C51:N51)</f>
        <v>6597</v>
      </c>
    </row>
    <row r="52" spans="1:15" x14ac:dyDescent="0.2">
      <c r="A52" s="45"/>
      <c r="B52" s="1" t="s">
        <v>42</v>
      </c>
      <c r="C52" s="1">
        <v>0</v>
      </c>
      <c r="D52" s="1">
        <v>0</v>
      </c>
      <c r="E52" s="1">
        <v>0</v>
      </c>
      <c r="F52" s="9">
        <v>0</v>
      </c>
      <c r="G52" s="9">
        <v>0</v>
      </c>
      <c r="H52" s="9">
        <v>0</v>
      </c>
      <c r="I52" s="9">
        <v>539</v>
      </c>
      <c r="J52" s="9">
        <v>1998</v>
      </c>
      <c r="K52" s="9">
        <v>835</v>
      </c>
      <c r="L52" s="9">
        <v>3621</v>
      </c>
      <c r="M52" s="9">
        <v>180</v>
      </c>
      <c r="N52" s="9">
        <v>0</v>
      </c>
      <c r="O52" s="6">
        <f>SUM(C52:N52)</f>
        <v>7173</v>
      </c>
    </row>
    <row r="53" spans="1:15" x14ac:dyDescent="0.2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</row>
    <row r="54" spans="1:15" x14ac:dyDescent="0.2">
      <c r="A54" s="45" t="s">
        <v>14</v>
      </c>
      <c r="B54" s="1" t="s">
        <v>43</v>
      </c>
      <c r="C54" s="1">
        <v>0</v>
      </c>
      <c r="D54" s="1">
        <v>0</v>
      </c>
      <c r="E54" s="1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12">
        <f>SUM(C54:N54)</f>
        <v>0</v>
      </c>
    </row>
    <row r="55" spans="1:15" x14ac:dyDescent="0.2">
      <c r="A55" s="45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7"/>
      <c r="N55" s="18"/>
      <c r="O55" s="19"/>
    </row>
    <row r="56" spans="1:15" x14ac:dyDescent="0.2">
      <c r="A56" s="45"/>
      <c r="B56" s="1" t="s">
        <v>44</v>
      </c>
      <c r="C56" s="1">
        <v>0</v>
      </c>
      <c r="D56" s="1">
        <v>0</v>
      </c>
      <c r="E56" s="1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12">
        <f>SUM(C56:N56)</f>
        <v>0</v>
      </c>
    </row>
    <row r="57" spans="1:15" x14ac:dyDescent="0.2">
      <c r="A57" s="45"/>
      <c r="B57" s="1" t="s">
        <v>45</v>
      </c>
      <c r="C57" s="1">
        <v>0</v>
      </c>
      <c r="D57" s="1">
        <v>0</v>
      </c>
      <c r="E57" s="1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12">
        <f>SUM(C57:N57)</f>
        <v>0</v>
      </c>
    </row>
    <row r="58" spans="1:15" x14ac:dyDescent="0.2">
      <c r="A58" s="45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3" t="s">
        <v>15</v>
      </c>
      <c r="O58" s="12">
        <f>SUM(O56:O57)</f>
        <v>0</v>
      </c>
    </row>
    <row r="59" spans="1:15" x14ac:dyDescent="0.2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</row>
  </sheetData>
  <mergeCells count="11">
    <mergeCell ref="A54:A58"/>
    <mergeCell ref="A59:O59"/>
    <mergeCell ref="A36:A41"/>
    <mergeCell ref="A50:O50"/>
    <mergeCell ref="A51:A52"/>
    <mergeCell ref="A43:A49"/>
    <mergeCell ref="A33:A34"/>
    <mergeCell ref="A4:A13"/>
    <mergeCell ref="A15:A28"/>
    <mergeCell ref="A30:A31"/>
    <mergeCell ref="A53:O53"/>
  </mergeCells>
  <printOptions gridLines="1"/>
  <pageMargins left="0.7" right="0.7" top="0.75" bottom="0.75" header="0.3" footer="0.3"/>
  <pageSetup scale="77" fitToHeight="0" orientation="landscape" horizontalDpi="1200" verticalDpi="1200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workbookViewId="0">
      <pane ySplit="1" topLeftCell="A2" activePane="bottomLeft" state="frozen"/>
      <selection pane="bottomLeft" activeCell="E22" sqref="E22"/>
    </sheetView>
  </sheetViews>
  <sheetFormatPr defaultRowHeight="12.75" x14ac:dyDescent="0.2"/>
  <cols>
    <col min="1" max="1" width="14.5703125" style="1" customWidth="1"/>
    <col min="2" max="2" width="25.7109375" style="1" customWidth="1"/>
    <col min="3" max="14" width="9.7109375" style="1" customWidth="1"/>
    <col min="15" max="15" width="10.7109375" style="6" customWidth="1"/>
    <col min="16" max="16384" width="9.140625" style="1"/>
  </cols>
  <sheetData>
    <row r="1" spans="1:15" x14ac:dyDescent="0.2">
      <c r="B1" s="2"/>
      <c r="C1" s="4" t="s">
        <v>54</v>
      </c>
      <c r="D1" s="4" t="s">
        <v>55</v>
      </c>
      <c r="E1" s="4" t="s">
        <v>56</v>
      </c>
      <c r="F1" s="4" t="s">
        <v>57</v>
      </c>
      <c r="G1" s="4" t="s">
        <v>58</v>
      </c>
      <c r="H1" s="3" t="s">
        <v>59</v>
      </c>
      <c r="I1" s="4" t="s">
        <v>60</v>
      </c>
      <c r="J1" s="4" t="s">
        <v>61</v>
      </c>
      <c r="K1" s="4" t="s">
        <v>62</v>
      </c>
      <c r="L1" s="4" t="s">
        <v>63</v>
      </c>
      <c r="M1" s="4" t="s">
        <v>64</v>
      </c>
      <c r="N1" s="4" t="s">
        <v>65</v>
      </c>
      <c r="O1" s="5" t="s">
        <v>0</v>
      </c>
    </row>
    <row r="2" spans="1:15" x14ac:dyDescent="0.2">
      <c r="A2" s="16" t="s">
        <v>1</v>
      </c>
      <c r="B2" s="1" t="s">
        <v>2</v>
      </c>
      <c r="C2" s="1">
        <v>458</v>
      </c>
      <c r="D2" s="1">
        <v>774</v>
      </c>
      <c r="E2" s="1">
        <v>3227</v>
      </c>
      <c r="F2" s="1">
        <v>3313</v>
      </c>
      <c r="G2" s="1">
        <v>2461</v>
      </c>
      <c r="H2" s="1">
        <v>1872</v>
      </c>
      <c r="I2" s="1">
        <v>715</v>
      </c>
      <c r="J2" s="1">
        <v>2554</v>
      </c>
      <c r="K2" s="1">
        <v>2269</v>
      </c>
      <c r="L2" s="1">
        <v>2562</v>
      </c>
      <c r="M2" s="1">
        <v>1957</v>
      </c>
      <c r="N2" s="1">
        <v>378</v>
      </c>
      <c r="O2" s="6">
        <f t="shared" ref="O2:O19" si="0">SUM(C2:N2)</f>
        <v>22540</v>
      </c>
    </row>
    <row r="3" spans="1:15" x14ac:dyDescent="0.2">
      <c r="A3" s="10"/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/>
    </row>
    <row r="4" spans="1:15" x14ac:dyDescent="0.2">
      <c r="A4" s="45" t="s">
        <v>10</v>
      </c>
      <c r="B4" s="20" t="s">
        <v>66</v>
      </c>
      <c r="C4" s="20">
        <f>SUM(C5:C8)</f>
        <v>26</v>
      </c>
      <c r="D4" s="20">
        <f t="shared" ref="D4:N4" si="1">SUM(D5:D8)</f>
        <v>34</v>
      </c>
      <c r="E4" s="20">
        <f t="shared" si="1"/>
        <v>121</v>
      </c>
      <c r="F4" s="20">
        <f t="shared" si="1"/>
        <v>67</v>
      </c>
      <c r="G4" s="20">
        <f t="shared" si="1"/>
        <v>46</v>
      </c>
      <c r="H4" s="20">
        <f t="shared" si="1"/>
        <v>38</v>
      </c>
      <c r="I4" s="20">
        <f t="shared" si="1"/>
        <v>9</v>
      </c>
      <c r="J4" s="20">
        <f t="shared" si="1"/>
        <v>57</v>
      </c>
      <c r="K4" s="20">
        <f t="shared" si="1"/>
        <v>43</v>
      </c>
      <c r="L4" s="20">
        <f t="shared" si="1"/>
        <v>23</v>
      </c>
      <c r="M4" s="20">
        <f t="shared" si="1"/>
        <v>16</v>
      </c>
      <c r="N4" s="20">
        <f t="shared" si="1"/>
        <v>8</v>
      </c>
      <c r="O4" s="20">
        <f t="shared" ref="O4:O13" si="2">SUM(C4:N4)</f>
        <v>488</v>
      </c>
    </row>
    <row r="5" spans="1:15" x14ac:dyDescent="0.2">
      <c r="A5" s="45"/>
      <c r="B5" s="1" t="s">
        <v>67</v>
      </c>
      <c r="C5" s="1">
        <v>19</v>
      </c>
      <c r="D5" s="1">
        <v>24</v>
      </c>
      <c r="E5" s="1">
        <v>98</v>
      </c>
      <c r="F5" s="1">
        <v>37</v>
      </c>
      <c r="G5" s="1">
        <v>32</v>
      </c>
      <c r="H5" s="1">
        <v>19</v>
      </c>
      <c r="I5" s="1">
        <v>6</v>
      </c>
      <c r="J5" s="1">
        <v>35</v>
      </c>
      <c r="K5" s="1">
        <v>35</v>
      </c>
      <c r="L5" s="1">
        <v>13</v>
      </c>
      <c r="M5" s="1">
        <v>12</v>
      </c>
      <c r="N5" s="1">
        <v>6</v>
      </c>
      <c r="O5" s="6">
        <f t="shared" si="2"/>
        <v>336</v>
      </c>
    </row>
    <row r="6" spans="1:15" x14ac:dyDescent="0.2">
      <c r="A6" s="45"/>
      <c r="B6" s="1" t="s">
        <v>68</v>
      </c>
      <c r="C6" s="1">
        <v>1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6">
        <f t="shared" si="2"/>
        <v>1</v>
      </c>
    </row>
    <row r="7" spans="1:15" x14ac:dyDescent="0.2">
      <c r="A7" s="45"/>
      <c r="B7" s="1" t="s">
        <v>69</v>
      </c>
      <c r="C7" s="1">
        <v>6</v>
      </c>
      <c r="D7" s="1">
        <v>10</v>
      </c>
      <c r="E7" s="1">
        <v>3</v>
      </c>
      <c r="F7" s="1">
        <v>11</v>
      </c>
      <c r="G7" s="1">
        <v>13</v>
      </c>
      <c r="H7" s="1">
        <v>14</v>
      </c>
      <c r="I7" s="1">
        <v>0</v>
      </c>
      <c r="J7" s="1">
        <v>0</v>
      </c>
      <c r="K7" s="1">
        <v>1</v>
      </c>
      <c r="L7" s="1">
        <v>3</v>
      </c>
      <c r="M7" s="1">
        <v>2</v>
      </c>
      <c r="N7" s="1">
        <v>2</v>
      </c>
      <c r="O7" s="6">
        <f t="shared" si="2"/>
        <v>65</v>
      </c>
    </row>
    <row r="8" spans="1:15" x14ac:dyDescent="0.2">
      <c r="A8" s="45"/>
      <c r="B8" s="1" t="s">
        <v>71</v>
      </c>
      <c r="C8" s="1">
        <v>0</v>
      </c>
      <c r="D8" s="1">
        <v>0</v>
      </c>
      <c r="E8" s="1">
        <v>20</v>
      </c>
      <c r="F8" s="1">
        <v>19</v>
      </c>
      <c r="G8" s="1">
        <v>1</v>
      </c>
      <c r="H8" s="1">
        <v>5</v>
      </c>
      <c r="I8" s="1">
        <v>3</v>
      </c>
      <c r="J8" s="1">
        <v>22</v>
      </c>
      <c r="K8" s="1">
        <v>7</v>
      </c>
      <c r="L8" s="1">
        <v>7</v>
      </c>
      <c r="M8" s="1">
        <v>2</v>
      </c>
      <c r="N8" s="1">
        <v>0</v>
      </c>
      <c r="O8" s="6">
        <f t="shared" si="2"/>
        <v>86</v>
      </c>
    </row>
    <row r="9" spans="1:15" s="21" customFormat="1" x14ac:dyDescent="0.2">
      <c r="A9" s="45"/>
      <c r="B9" s="20" t="s">
        <v>23</v>
      </c>
      <c r="C9" s="20">
        <f t="shared" ref="C9:N9" si="3">SUM(C10:C13)</f>
        <v>4</v>
      </c>
      <c r="D9" s="20">
        <f t="shared" si="3"/>
        <v>1</v>
      </c>
      <c r="E9" s="20">
        <f t="shared" si="3"/>
        <v>8</v>
      </c>
      <c r="F9" s="20">
        <f t="shared" si="3"/>
        <v>13</v>
      </c>
      <c r="G9" s="20">
        <f t="shared" si="3"/>
        <v>6</v>
      </c>
      <c r="H9" s="20">
        <f t="shared" si="3"/>
        <v>6</v>
      </c>
      <c r="I9" s="20">
        <f t="shared" si="3"/>
        <v>0</v>
      </c>
      <c r="J9" s="20">
        <f t="shared" si="3"/>
        <v>1</v>
      </c>
      <c r="K9" s="20">
        <f t="shared" si="3"/>
        <v>4</v>
      </c>
      <c r="L9" s="20">
        <f t="shared" si="3"/>
        <v>0</v>
      </c>
      <c r="M9" s="20">
        <f t="shared" si="3"/>
        <v>0</v>
      </c>
      <c r="N9" s="20">
        <f t="shared" si="3"/>
        <v>1</v>
      </c>
      <c r="O9" s="20">
        <f t="shared" si="2"/>
        <v>44</v>
      </c>
    </row>
    <row r="10" spans="1:15" s="21" customFormat="1" x14ac:dyDescent="0.2">
      <c r="A10" s="45"/>
      <c r="B10" s="21" t="s">
        <v>67</v>
      </c>
      <c r="C10" s="21">
        <v>4</v>
      </c>
      <c r="D10" s="21">
        <v>1</v>
      </c>
      <c r="E10" s="21">
        <v>8</v>
      </c>
      <c r="F10" s="21">
        <v>13</v>
      </c>
      <c r="G10" s="21">
        <v>6</v>
      </c>
      <c r="H10" s="21">
        <v>6</v>
      </c>
      <c r="I10" s="21">
        <v>0</v>
      </c>
      <c r="J10" s="21">
        <v>1</v>
      </c>
      <c r="K10" s="21">
        <v>4</v>
      </c>
      <c r="L10" s="21">
        <v>0</v>
      </c>
      <c r="M10" s="21">
        <v>0</v>
      </c>
      <c r="N10" s="21">
        <v>1</v>
      </c>
      <c r="O10" s="20">
        <f t="shared" si="2"/>
        <v>44</v>
      </c>
    </row>
    <row r="11" spans="1:15" s="21" customFormat="1" x14ac:dyDescent="0.2">
      <c r="A11" s="45"/>
      <c r="B11" s="21" t="s">
        <v>68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0">
        <f t="shared" si="2"/>
        <v>0</v>
      </c>
    </row>
    <row r="12" spans="1:15" s="21" customFormat="1" x14ac:dyDescent="0.2">
      <c r="A12" s="45"/>
      <c r="B12" s="21" t="s">
        <v>69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0">
        <f t="shared" si="2"/>
        <v>0</v>
      </c>
    </row>
    <row r="13" spans="1:15" s="21" customFormat="1" x14ac:dyDescent="0.2">
      <c r="A13" s="45"/>
      <c r="B13" s="21" t="s">
        <v>71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0">
        <f t="shared" si="2"/>
        <v>0</v>
      </c>
    </row>
    <row r="14" spans="1:15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/>
    </row>
    <row r="15" spans="1:15" x14ac:dyDescent="0.2">
      <c r="A15" s="45" t="s">
        <v>5</v>
      </c>
      <c r="B15" s="1" t="s">
        <v>28</v>
      </c>
      <c r="C15" s="1">
        <v>18</v>
      </c>
      <c r="D15" s="1">
        <v>15</v>
      </c>
      <c r="E15" s="1">
        <v>21</v>
      </c>
      <c r="F15" s="1">
        <v>33</v>
      </c>
      <c r="G15" s="1">
        <v>19</v>
      </c>
      <c r="H15" s="1">
        <v>19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6">
        <f t="shared" si="0"/>
        <v>125</v>
      </c>
    </row>
    <row r="16" spans="1:15" x14ac:dyDescent="0.2">
      <c r="A16" s="45"/>
      <c r="B16" s="1" t="s">
        <v>33</v>
      </c>
      <c r="C16" s="1">
        <v>15</v>
      </c>
      <c r="D16" s="1">
        <v>12</v>
      </c>
      <c r="E16" s="1">
        <v>16</v>
      </c>
      <c r="F16" s="1">
        <v>21</v>
      </c>
      <c r="G16" s="1">
        <v>10</v>
      </c>
      <c r="H16" s="1">
        <v>12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6">
        <f>SUM(C16:N16)</f>
        <v>86</v>
      </c>
    </row>
    <row r="17" spans="1:15" x14ac:dyDescent="0.2">
      <c r="A17" s="45"/>
      <c r="B17" s="1" t="s">
        <v>34</v>
      </c>
      <c r="C17" s="1">
        <v>1</v>
      </c>
      <c r="D17" s="1">
        <v>0</v>
      </c>
      <c r="E17" s="1">
        <v>2</v>
      </c>
      <c r="F17" s="1">
        <v>7</v>
      </c>
      <c r="G17" s="1">
        <v>6</v>
      </c>
      <c r="H17" s="1">
        <v>3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6">
        <f>SUM(C17:N17)</f>
        <v>19</v>
      </c>
    </row>
    <row r="18" spans="1:15" x14ac:dyDescent="0.2">
      <c r="A18" s="45"/>
      <c r="B18" s="1" t="s">
        <v>35</v>
      </c>
      <c r="C18" s="1">
        <v>16</v>
      </c>
      <c r="D18" s="1">
        <v>12</v>
      </c>
      <c r="E18" s="1">
        <v>18</v>
      </c>
      <c r="F18" s="1">
        <v>28</v>
      </c>
      <c r="G18" s="1">
        <v>16</v>
      </c>
      <c r="H18" s="1">
        <v>15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6">
        <f t="shared" si="0"/>
        <v>105</v>
      </c>
    </row>
    <row r="19" spans="1:15" x14ac:dyDescent="0.2">
      <c r="A19" s="45"/>
      <c r="B19" s="1" t="s">
        <v>36</v>
      </c>
      <c r="C19" s="1">
        <v>2</v>
      </c>
      <c r="D19" s="1">
        <v>3</v>
      </c>
      <c r="E19" s="1">
        <v>3</v>
      </c>
      <c r="F19" s="1">
        <v>5</v>
      </c>
      <c r="G19" s="1">
        <v>3</v>
      </c>
      <c r="H19" s="1">
        <v>4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6">
        <f t="shared" si="0"/>
        <v>20</v>
      </c>
    </row>
    <row r="20" spans="1:15" x14ac:dyDescent="0.2">
      <c r="A20" s="45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</row>
    <row r="21" spans="1:15" x14ac:dyDescent="0.2">
      <c r="A21" s="45"/>
      <c r="B21" s="1" t="s">
        <v>27</v>
      </c>
      <c r="C21" s="1">
        <v>0</v>
      </c>
      <c r="D21" s="1">
        <v>0</v>
      </c>
      <c r="E21" s="1">
        <v>1</v>
      </c>
      <c r="F21" s="1">
        <v>3</v>
      </c>
      <c r="G21" s="1">
        <v>10</v>
      </c>
      <c r="H21" s="1">
        <v>3</v>
      </c>
      <c r="I21" s="1">
        <v>0</v>
      </c>
      <c r="J21" s="1">
        <v>4</v>
      </c>
      <c r="K21" s="1">
        <v>1</v>
      </c>
      <c r="L21" s="1">
        <v>7</v>
      </c>
      <c r="M21" s="1">
        <v>0</v>
      </c>
      <c r="N21" s="1">
        <v>0</v>
      </c>
      <c r="O21" s="6">
        <f>SUM(C21:N21)</f>
        <v>29</v>
      </c>
    </row>
    <row r="22" spans="1:15" x14ac:dyDescent="0.2">
      <c r="A22" s="45"/>
      <c r="B22" s="1" t="s">
        <v>29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2</v>
      </c>
      <c r="K22" s="1">
        <v>0</v>
      </c>
      <c r="L22" s="1">
        <v>0</v>
      </c>
      <c r="M22" s="1">
        <v>0</v>
      </c>
      <c r="N22" s="1">
        <v>0</v>
      </c>
      <c r="O22" s="6">
        <f>SUM(C22:N22)</f>
        <v>2</v>
      </c>
    </row>
    <row r="23" spans="1:15" x14ac:dyDescent="0.2">
      <c r="A23" s="45"/>
      <c r="B23" s="1" t="s">
        <v>30</v>
      </c>
      <c r="C23" s="1">
        <v>0</v>
      </c>
      <c r="D23" s="1">
        <v>0</v>
      </c>
      <c r="E23" s="1">
        <v>1</v>
      </c>
      <c r="F23" s="1">
        <v>1</v>
      </c>
      <c r="G23" s="1">
        <v>5</v>
      </c>
      <c r="H23" s="1">
        <v>1</v>
      </c>
      <c r="I23" s="1">
        <v>0</v>
      </c>
      <c r="J23" s="1">
        <v>0</v>
      </c>
      <c r="K23" s="1">
        <v>1</v>
      </c>
      <c r="L23" s="1">
        <v>4</v>
      </c>
      <c r="M23" s="1">
        <v>0</v>
      </c>
      <c r="N23" s="1">
        <v>0</v>
      </c>
      <c r="O23" s="6">
        <f>SUM(C23:N23)</f>
        <v>13</v>
      </c>
    </row>
    <row r="24" spans="1:15" x14ac:dyDescent="0.2">
      <c r="A24" s="45"/>
      <c r="B24" s="1" t="s">
        <v>31</v>
      </c>
      <c r="C24" s="1">
        <v>0</v>
      </c>
      <c r="D24" s="1">
        <v>0</v>
      </c>
      <c r="E24" s="1">
        <v>1</v>
      </c>
      <c r="F24" s="1">
        <v>1</v>
      </c>
      <c r="G24" s="1">
        <v>5</v>
      </c>
      <c r="H24" s="1">
        <v>1</v>
      </c>
      <c r="I24" s="1">
        <v>0</v>
      </c>
      <c r="J24" s="1">
        <v>2</v>
      </c>
      <c r="K24" s="1">
        <v>1</v>
      </c>
      <c r="L24" s="1">
        <v>4</v>
      </c>
      <c r="M24" s="1">
        <v>0</v>
      </c>
      <c r="N24" s="1">
        <v>0</v>
      </c>
      <c r="O24" s="6">
        <f>SUM(C24:N24)</f>
        <v>15</v>
      </c>
    </row>
    <row r="25" spans="1:15" x14ac:dyDescent="0.2">
      <c r="A25" s="45"/>
      <c r="B25" s="1" t="s">
        <v>32</v>
      </c>
      <c r="C25" s="1">
        <v>0</v>
      </c>
      <c r="D25" s="1">
        <v>0</v>
      </c>
      <c r="E25" s="1">
        <v>0</v>
      </c>
      <c r="F25" s="1">
        <v>2</v>
      </c>
      <c r="G25" s="1">
        <v>5</v>
      </c>
      <c r="H25" s="1">
        <v>2</v>
      </c>
      <c r="I25" s="1">
        <v>0</v>
      </c>
      <c r="J25" s="1">
        <v>2</v>
      </c>
      <c r="K25" s="1">
        <v>0</v>
      </c>
      <c r="L25" s="1">
        <v>3</v>
      </c>
      <c r="M25" s="1">
        <v>0</v>
      </c>
      <c r="N25" s="1">
        <v>0</v>
      </c>
      <c r="O25" s="6">
        <f>SUM(C25:N25)</f>
        <v>14</v>
      </c>
    </row>
    <row r="26" spans="1:15" x14ac:dyDescent="0.2">
      <c r="A26" s="45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</row>
    <row r="27" spans="1:15" x14ac:dyDescent="0.2">
      <c r="A27" s="45"/>
      <c r="B27" s="1" t="s">
        <v>25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6">
        <f>SUM(C27:N27)</f>
        <v>0</v>
      </c>
    </row>
    <row r="28" spans="1:15" x14ac:dyDescent="0.2">
      <c r="A28" s="45"/>
      <c r="B28" s="1" t="s">
        <v>24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1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6">
        <f>SUM(C28:N28)</f>
        <v>1</v>
      </c>
    </row>
    <row r="29" spans="1:15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</row>
    <row r="30" spans="1:15" x14ac:dyDescent="0.2">
      <c r="A30" s="46" t="s">
        <v>47</v>
      </c>
      <c r="B30" s="1" t="s">
        <v>8</v>
      </c>
      <c r="C30" s="1">
        <v>1</v>
      </c>
      <c r="D30" s="1">
        <v>1</v>
      </c>
      <c r="E30" s="1">
        <v>2</v>
      </c>
      <c r="F30" s="1">
        <v>4</v>
      </c>
      <c r="G30" s="1">
        <v>3</v>
      </c>
      <c r="H30" s="1">
        <v>7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6">
        <f>SUM(C30:N30)</f>
        <v>18</v>
      </c>
    </row>
    <row r="31" spans="1:15" x14ac:dyDescent="0.2">
      <c r="A31" s="46"/>
      <c r="B31" s="1" t="s">
        <v>7</v>
      </c>
      <c r="C31" s="1">
        <v>3</v>
      </c>
      <c r="D31" s="1">
        <v>0</v>
      </c>
      <c r="E31" s="1">
        <v>5</v>
      </c>
      <c r="F31" s="1">
        <v>12</v>
      </c>
      <c r="G31" s="1">
        <v>3</v>
      </c>
      <c r="H31" s="1">
        <v>10</v>
      </c>
      <c r="I31" s="1">
        <v>0</v>
      </c>
      <c r="J31" s="1">
        <v>10</v>
      </c>
      <c r="K31" s="1">
        <v>14</v>
      </c>
      <c r="L31" s="1">
        <v>10</v>
      </c>
      <c r="M31" s="1">
        <v>0</v>
      </c>
      <c r="N31" s="1">
        <v>0</v>
      </c>
      <c r="O31" s="6">
        <f>SUM(C31:N31)</f>
        <v>67</v>
      </c>
    </row>
    <row r="32" spans="1:15" x14ac:dyDescent="0.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1:15" x14ac:dyDescent="0.2">
      <c r="A33" s="45" t="s">
        <v>6</v>
      </c>
      <c r="B33" s="1" t="s">
        <v>22</v>
      </c>
      <c r="C33" s="7">
        <v>0</v>
      </c>
      <c r="D33" s="7">
        <v>100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8">
        <f>SUM(C33:N33)</f>
        <v>100</v>
      </c>
    </row>
    <row r="34" spans="1:15" x14ac:dyDescent="0.2">
      <c r="A34" s="45"/>
      <c r="B34" s="1" t="s">
        <v>21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20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8">
        <f>SUM(C34:N34)</f>
        <v>20</v>
      </c>
    </row>
    <row r="35" spans="1:15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</row>
    <row r="36" spans="1:15" ht="15" customHeight="1" x14ac:dyDescent="0.2">
      <c r="A36" s="46" t="s">
        <v>16</v>
      </c>
      <c r="B36" s="6" t="s">
        <v>51</v>
      </c>
      <c r="C36" s="9">
        <v>0</v>
      </c>
      <c r="D36" s="9">
        <v>0</v>
      </c>
      <c r="E36" s="1">
        <v>8</v>
      </c>
      <c r="F36" s="9">
        <v>0</v>
      </c>
      <c r="G36" s="9">
        <v>0</v>
      </c>
      <c r="H36" s="9">
        <v>0</v>
      </c>
      <c r="I36" s="9">
        <v>0</v>
      </c>
      <c r="J36" s="9">
        <v>3</v>
      </c>
      <c r="K36" s="9">
        <v>2</v>
      </c>
      <c r="L36" s="9">
        <v>2</v>
      </c>
      <c r="M36" s="9">
        <v>0</v>
      </c>
      <c r="N36" s="9">
        <v>0</v>
      </c>
      <c r="O36" s="6">
        <f>SUM(C36:N36)</f>
        <v>15</v>
      </c>
    </row>
    <row r="37" spans="1:15" x14ac:dyDescent="0.2">
      <c r="A37" s="46"/>
      <c r="B37" s="1" t="s">
        <v>37</v>
      </c>
      <c r="C37" s="9">
        <v>0</v>
      </c>
      <c r="D37" s="9">
        <v>0</v>
      </c>
      <c r="E37" s="1">
        <v>147</v>
      </c>
      <c r="F37" s="9">
        <v>0</v>
      </c>
      <c r="G37" s="9">
        <v>0</v>
      </c>
      <c r="H37" s="9">
        <v>0</v>
      </c>
      <c r="I37" s="9">
        <v>0</v>
      </c>
      <c r="J37" s="9">
        <v>28</v>
      </c>
      <c r="K37" s="9">
        <v>20</v>
      </c>
      <c r="L37" s="9">
        <v>22</v>
      </c>
      <c r="M37" s="9">
        <v>0</v>
      </c>
      <c r="N37" s="9">
        <v>0</v>
      </c>
      <c r="O37" s="6">
        <f>SUM(C37:N37)</f>
        <v>217</v>
      </c>
    </row>
    <row r="38" spans="1:15" ht="15" customHeight="1" x14ac:dyDescent="0.2">
      <c r="A38" s="46"/>
      <c r="B38" s="6" t="s">
        <v>9</v>
      </c>
      <c r="C38" s="12">
        <f>SUM(C39,C40)</f>
        <v>19</v>
      </c>
      <c r="D38" s="12">
        <f t="shared" ref="D38:N38" si="4">SUM(D39,D40)</f>
        <v>25</v>
      </c>
      <c r="E38" s="12">
        <f t="shared" si="4"/>
        <v>115</v>
      </c>
      <c r="F38" s="12">
        <f t="shared" si="4"/>
        <v>5</v>
      </c>
      <c r="G38" s="12">
        <f t="shared" si="4"/>
        <v>58</v>
      </c>
      <c r="H38" s="12">
        <f t="shared" si="4"/>
        <v>48</v>
      </c>
      <c r="I38" s="12">
        <f t="shared" si="4"/>
        <v>20</v>
      </c>
      <c r="J38" s="12">
        <f t="shared" si="4"/>
        <v>55</v>
      </c>
      <c r="K38" s="12">
        <f t="shared" si="4"/>
        <v>32</v>
      </c>
      <c r="L38" s="12">
        <f t="shared" si="4"/>
        <v>44</v>
      </c>
      <c r="M38" s="12">
        <f t="shared" si="4"/>
        <v>36</v>
      </c>
      <c r="N38" s="12">
        <f t="shared" si="4"/>
        <v>20</v>
      </c>
      <c r="O38" s="6">
        <f t="shared" ref="O38:O41" si="5">SUM(C38:N38)</f>
        <v>477</v>
      </c>
    </row>
    <row r="39" spans="1:15" ht="15" customHeight="1" x14ac:dyDescent="0.2">
      <c r="A39" s="46"/>
      <c r="B39" s="1" t="s">
        <v>50</v>
      </c>
      <c r="C39" s="9">
        <v>19</v>
      </c>
      <c r="D39" s="9">
        <v>25</v>
      </c>
      <c r="E39" s="1">
        <v>113</v>
      </c>
      <c r="F39" s="1">
        <v>2</v>
      </c>
      <c r="G39" s="1">
        <v>58</v>
      </c>
      <c r="H39" s="9">
        <v>48</v>
      </c>
      <c r="I39" s="9">
        <v>20</v>
      </c>
      <c r="J39" s="9">
        <v>55</v>
      </c>
      <c r="K39" s="9">
        <v>32</v>
      </c>
      <c r="L39" s="9">
        <v>44</v>
      </c>
      <c r="M39" s="9">
        <v>36</v>
      </c>
      <c r="N39" s="9">
        <v>20</v>
      </c>
      <c r="O39" s="6">
        <f t="shared" si="5"/>
        <v>472</v>
      </c>
    </row>
    <row r="40" spans="1:15" ht="15" customHeight="1" x14ac:dyDescent="0.2">
      <c r="A40" s="46"/>
      <c r="B40" s="1" t="s">
        <v>48</v>
      </c>
      <c r="C40" s="9">
        <v>0</v>
      </c>
      <c r="D40" s="9">
        <v>0</v>
      </c>
      <c r="E40" s="1">
        <v>2</v>
      </c>
      <c r="F40" s="1">
        <v>3</v>
      </c>
      <c r="G40" s="1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6">
        <f t="shared" si="5"/>
        <v>5</v>
      </c>
    </row>
    <row r="41" spans="1:15" ht="15" customHeight="1" x14ac:dyDescent="0.2">
      <c r="A41" s="46"/>
      <c r="B41" s="1" t="s">
        <v>49</v>
      </c>
      <c r="C41" s="9">
        <v>0</v>
      </c>
      <c r="D41" s="9">
        <v>0</v>
      </c>
      <c r="E41" s="1">
        <v>0</v>
      </c>
      <c r="F41" s="1">
        <v>0</v>
      </c>
      <c r="G41" s="1">
        <v>1</v>
      </c>
      <c r="H41" s="9">
        <v>4</v>
      </c>
      <c r="I41" s="9">
        <v>2</v>
      </c>
      <c r="J41" s="9">
        <v>2</v>
      </c>
      <c r="K41" s="9">
        <v>2</v>
      </c>
      <c r="L41" s="9">
        <v>0</v>
      </c>
      <c r="M41" s="9">
        <v>0</v>
      </c>
      <c r="N41" s="9">
        <v>0</v>
      </c>
      <c r="O41" s="6">
        <f t="shared" si="5"/>
        <v>11</v>
      </c>
    </row>
    <row r="42" spans="1:15" x14ac:dyDescent="0.2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</row>
    <row r="43" spans="1:15" x14ac:dyDescent="0.2">
      <c r="A43" s="45" t="s">
        <v>12</v>
      </c>
      <c r="B43" s="9" t="s">
        <v>39</v>
      </c>
      <c r="C43" s="9">
        <v>8</v>
      </c>
      <c r="D43" s="9">
        <v>2</v>
      </c>
      <c r="E43" s="9">
        <v>23</v>
      </c>
      <c r="F43" s="9">
        <v>48</v>
      </c>
      <c r="G43" s="9">
        <v>23</v>
      </c>
      <c r="H43" s="9">
        <v>11</v>
      </c>
      <c r="I43" s="9">
        <v>9</v>
      </c>
      <c r="J43" s="9">
        <v>18</v>
      </c>
      <c r="K43" s="9">
        <v>19</v>
      </c>
      <c r="L43" s="9">
        <v>9</v>
      </c>
      <c r="M43" s="9">
        <v>0</v>
      </c>
      <c r="N43" s="9">
        <v>0</v>
      </c>
      <c r="O43" s="12">
        <f t="shared" ref="O43:O49" si="6">SUM(C43:N43)</f>
        <v>170</v>
      </c>
    </row>
    <row r="44" spans="1:15" x14ac:dyDescent="0.2">
      <c r="A44" s="45"/>
      <c r="B44" s="12" t="s">
        <v>40</v>
      </c>
      <c r="C44" s="12">
        <f>SUM(C45:C48)</f>
        <v>0</v>
      </c>
      <c r="D44" s="12">
        <f t="shared" ref="D44:N44" si="7">SUM(D45:D48)</f>
        <v>0</v>
      </c>
      <c r="E44" s="12">
        <f t="shared" si="7"/>
        <v>0</v>
      </c>
      <c r="F44" s="12">
        <f t="shared" si="7"/>
        <v>2</v>
      </c>
      <c r="G44" s="12">
        <f t="shared" si="7"/>
        <v>1</v>
      </c>
      <c r="H44" s="12">
        <f t="shared" si="7"/>
        <v>0</v>
      </c>
      <c r="I44" s="12">
        <f t="shared" si="7"/>
        <v>0</v>
      </c>
      <c r="J44" s="12">
        <f t="shared" si="7"/>
        <v>0</v>
      </c>
      <c r="K44" s="12">
        <f t="shared" si="7"/>
        <v>24</v>
      </c>
      <c r="L44" s="12">
        <f t="shared" si="7"/>
        <v>0</v>
      </c>
      <c r="M44" s="12">
        <f t="shared" si="7"/>
        <v>0</v>
      </c>
      <c r="N44" s="12">
        <f t="shared" si="7"/>
        <v>0</v>
      </c>
      <c r="O44" s="12">
        <f t="shared" si="6"/>
        <v>27</v>
      </c>
    </row>
    <row r="45" spans="1:15" x14ac:dyDescent="0.2">
      <c r="A45" s="45"/>
      <c r="B45" s="1" t="s">
        <v>13</v>
      </c>
      <c r="C45" s="1">
        <v>0</v>
      </c>
      <c r="D45" s="1">
        <v>0</v>
      </c>
      <c r="E45" s="1">
        <v>0</v>
      </c>
      <c r="F45" s="9">
        <v>2</v>
      </c>
      <c r="G45" s="9">
        <v>1</v>
      </c>
      <c r="H45" s="9">
        <v>0</v>
      </c>
      <c r="I45" s="9">
        <v>0</v>
      </c>
      <c r="J45" s="9">
        <v>0</v>
      </c>
      <c r="K45" s="9">
        <v>24</v>
      </c>
      <c r="L45" s="9">
        <v>0</v>
      </c>
      <c r="M45" s="9">
        <v>0</v>
      </c>
      <c r="N45" s="9">
        <v>0</v>
      </c>
      <c r="O45" s="9">
        <f t="shared" si="6"/>
        <v>27</v>
      </c>
    </row>
    <row r="46" spans="1:15" x14ac:dyDescent="0.2">
      <c r="A46" s="45"/>
      <c r="B46" s="1" t="s">
        <v>17</v>
      </c>
      <c r="C46" s="1">
        <v>0</v>
      </c>
      <c r="D46" s="1">
        <v>0</v>
      </c>
      <c r="E46" s="1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f t="shared" si="6"/>
        <v>0</v>
      </c>
    </row>
    <row r="47" spans="1:15" x14ac:dyDescent="0.2">
      <c r="A47" s="45"/>
      <c r="B47" s="1" t="s">
        <v>52</v>
      </c>
      <c r="C47" s="1">
        <v>0</v>
      </c>
      <c r="D47" s="1">
        <v>0</v>
      </c>
      <c r="E47" s="1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f t="shared" si="6"/>
        <v>0</v>
      </c>
    </row>
    <row r="48" spans="1:15" x14ac:dyDescent="0.2">
      <c r="A48" s="45"/>
      <c r="B48" s="1" t="s">
        <v>53</v>
      </c>
      <c r="C48" s="1">
        <v>0</v>
      </c>
      <c r="D48" s="1">
        <v>0</v>
      </c>
      <c r="E48" s="1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f t="shared" si="6"/>
        <v>0</v>
      </c>
    </row>
    <row r="49" spans="1:15" x14ac:dyDescent="0.2">
      <c r="A49" s="45"/>
      <c r="B49" s="6" t="s">
        <v>4</v>
      </c>
      <c r="C49" s="6">
        <f t="shared" ref="C49:N49" si="8">SUM(C43,C44)</f>
        <v>8</v>
      </c>
      <c r="D49" s="6">
        <f t="shared" si="8"/>
        <v>2</v>
      </c>
      <c r="E49" s="6">
        <f t="shared" si="8"/>
        <v>23</v>
      </c>
      <c r="F49" s="6">
        <f t="shared" si="8"/>
        <v>50</v>
      </c>
      <c r="G49" s="6">
        <f t="shared" si="8"/>
        <v>24</v>
      </c>
      <c r="H49" s="6">
        <f t="shared" si="8"/>
        <v>11</v>
      </c>
      <c r="I49" s="6">
        <f t="shared" si="8"/>
        <v>9</v>
      </c>
      <c r="J49" s="6">
        <f t="shared" si="8"/>
        <v>18</v>
      </c>
      <c r="K49" s="6">
        <f t="shared" si="8"/>
        <v>43</v>
      </c>
      <c r="L49" s="6">
        <f t="shared" si="8"/>
        <v>9</v>
      </c>
      <c r="M49" s="6">
        <f t="shared" si="8"/>
        <v>0</v>
      </c>
      <c r="N49" s="6">
        <f t="shared" si="8"/>
        <v>0</v>
      </c>
      <c r="O49" s="6">
        <f t="shared" si="6"/>
        <v>197</v>
      </c>
    </row>
    <row r="50" spans="1:15" x14ac:dyDescent="0.2">
      <c r="A50" s="45"/>
      <c r="B50" s="1" t="s">
        <v>77</v>
      </c>
      <c r="C50" s="1">
        <v>0</v>
      </c>
      <c r="D50" s="1">
        <v>2</v>
      </c>
      <c r="E50" s="1">
        <v>17</v>
      </c>
      <c r="F50" s="9">
        <v>15</v>
      </c>
      <c r="G50" s="9">
        <v>0</v>
      </c>
      <c r="H50" s="9">
        <v>1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12">
        <f t="shared" ref="O50" si="9">SUM(C50:N50)</f>
        <v>35</v>
      </c>
    </row>
    <row r="51" spans="1:15" x14ac:dyDescent="0.2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</row>
    <row r="52" spans="1:15" x14ac:dyDescent="0.2">
      <c r="A52" s="45" t="s">
        <v>11</v>
      </c>
      <c r="B52" s="1" t="s">
        <v>41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879</v>
      </c>
      <c r="J52" s="9">
        <v>2375</v>
      </c>
      <c r="K52" s="9">
        <v>2294</v>
      </c>
      <c r="L52" s="9">
        <v>3978</v>
      </c>
      <c r="M52" s="9">
        <v>239</v>
      </c>
      <c r="N52" s="9">
        <v>0</v>
      </c>
      <c r="O52" s="6">
        <f>SUM(C52:N52)</f>
        <v>9765</v>
      </c>
    </row>
    <row r="53" spans="1:15" x14ac:dyDescent="0.2">
      <c r="A53" s="45"/>
      <c r="B53" s="1" t="s">
        <v>42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931</v>
      </c>
      <c r="J53" s="9">
        <v>2568</v>
      </c>
      <c r="K53" s="9">
        <v>2358</v>
      </c>
      <c r="L53" s="9">
        <v>4320</v>
      </c>
      <c r="M53" s="9">
        <v>245</v>
      </c>
      <c r="N53" s="9">
        <v>0</v>
      </c>
      <c r="O53" s="6">
        <f>SUM(C53:N53)</f>
        <v>10422</v>
      </c>
    </row>
    <row r="54" spans="1:15" x14ac:dyDescent="0.2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</row>
    <row r="55" spans="1:15" x14ac:dyDescent="0.2">
      <c r="A55" s="45" t="s">
        <v>14</v>
      </c>
      <c r="B55" s="1" t="s">
        <v>43</v>
      </c>
      <c r="C55" s="1">
        <v>16</v>
      </c>
      <c r="D55" s="1">
        <v>15</v>
      </c>
      <c r="E55" s="1">
        <v>14</v>
      </c>
      <c r="F55" s="9">
        <v>11</v>
      </c>
      <c r="G55" s="9">
        <v>14</v>
      </c>
      <c r="H55" s="9">
        <v>18</v>
      </c>
      <c r="I55" s="9">
        <v>16</v>
      </c>
      <c r="J55" s="9">
        <v>17</v>
      </c>
      <c r="K55" s="9">
        <v>12</v>
      </c>
      <c r="L55" s="9">
        <v>15</v>
      </c>
      <c r="M55" s="9">
        <v>10</v>
      </c>
      <c r="N55" s="9">
        <v>22</v>
      </c>
      <c r="O55" s="12">
        <f>SUM(C55:N55)</f>
        <v>180</v>
      </c>
    </row>
    <row r="56" spans="1:15" x14ac:dyDescent="0.2">
      <c r="A56" s="45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7"/>
      <c r="N56" s="18"/>
      <c r="O56" s="19"/>
    </row>
    <row r="57" spans="1:15" x14ac:dyDescent="0.2">
      <c r="A57" s="45"/>
      <c r="B57" s="1" t="s">
        <v>44</v>
      </c>
      <c r="C57" s="1">
        <v>0</v>
      </c>
      <c r="D57" s="1">
        <v>0</v>
      </c>
      <c r="E57" s="1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12">
        <f>SUM(C57:N57)</f>
        <v>0</v>
      </c>
    </row>
    <row r="58" spans="1:15" x14ac:dyDescent="0.2">
      <c r="A58" s="45"/>
      <c r="B58" s="1" t="s">
        <v>45</v>
      </c>
      <c r="C58" s="1">
        <v>0</v>
      </c>
      <c r="D58" s="1">
        <v>0</v>
      </c>
      <c r="E58" s="1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12">
        <f>SUM(C58:N58)</f>
        <v>0</v>
      </c>
    </row>
    <row r="59" spans="1:15" x14ac:dyDescent="0.2">
      <c r="A59" s="45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3" t="s">
        <v>15</v>
      </c>
      <c r="O59" s="12">
        <f>SUM(O57:O58)</f>
        <v>0</v>
      </c>
    </row>
    <row r="60" spans="1:15" x14ac:dyDescent="0.2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</row>
  </sheetData>
  <mergeCells count="12">
    <mergeCell ref="A4:A13"/>
    <mergeCell ref="A52:A53"/>
    <mergeCell ref="A54:O54"/>
    <mergeCell ref="A55:A59"/>
    <mergeCell ref="A60:O60"/>
    <mergeCell ref="A33:A34"/>
    <mergeCell ref="A36:A41"/>
    <mergeCell ref="A42:O42"/>
    <mergeCell ref="A51:O51"/>
    <mergeCell ref="A15:A28"/>
    <mergeCell ref="A30:A31"/>
    <mergeCell ref="A43:A50"/>
  </mergeCells>
  <printOptions gridLines="1"/>
  <pageMargins left="0.7" right="0.7" top="0.75" bottom="0.75" header="0.3" footer="0.3"/>
  <pageSetup scale="77" fitToHeight="0" orientation="landscape" horizontalDpi="1200" verticalDpi="1200" r:id="rId1"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workbookViewId="0">
      <pane ySplit="1" topLeftCell="A19" activePane="bottomLeft" state="frozen"/>
      <selection pane="bottomLeft" activeCell="Y46" sqref="Y46"/>
    </sheetView>
  </sheetViews>
  <sheetFormatPr defaultRowHeight="12.75" x14ac:dyDescent="0.2"/>
  <cols>
    <col min="1" max="1" width="14.5703125" style="1" customWidth="1"/>
    <col min="2" max="2" width="25.7109375" style="1" customWidth="1"/>
    <col min="3" max="14" width="9.7109375" style="1" customWidth="1"/>
    <col min="15" max="15" width="10.7109375" style="6" customWidth="1"/>
    <col min="16" max="16384" width="9.140625" style="1"/>
  </cols>
  <sheetData>
    <row r="1" spans="1:15" x14ac:dyDescent="0.2">
      <c r="B1" s="2"/>
      <c r="C1" s="4" t="s">
        <v>54</v>
      </c>
      <c r="D1" s="4" t="s">
        <v>55</v>
      </c>
      <c r="E1" s="4" t="s">
        <v>56</v>
      </c>
      <c r="F1" s="4" t="s">
        <v>57</v>
      </c>
      <c r="G1" s="4" t="s">
        <v>58</v>
      </c>
      <c r="H1" s="3" t="s">
        <v>59</v>
      </c>
      <c r="I1" s="4" t="s">
        <v>60</v>
      </c>
      <c r="J1" s="4" t="s">
        <v>61</v>
      </c>
      <c r="K1" s="4" t="s">
        <v>62</v>
      </c>
      <c r="L1" s="4" t="s">
        <v>63</v>
      </c>
      <c r="M1" s="4" t="s">
        <v>64</v>
      </c>
      <c r="N1" s="4" t="s">
        <v>65</v>
      </c>
      <c r="O1" s="5" t="s">
        <v>0</v>
      </c>
    </row>
    <row r="2" spans="1:15" x14ac:dyDescent="0.2">
      <c r="A2" s="16" t="s">
        <v>1</v>
      </c>
      <c r="B2" s="1" t="s">
        <v>2</v>
      </c>
      <c r="C2" s="1">
        <v>1114</v>
      </c>
      <c r="D2" s="1">
        <v>1024</v>
      </c>
      <c r="E2" s="1">
        <v>5503</v>
      </c>
      <c r="F2" s="1">
        <v>6826</v>
      </c>
      <c r="G2" s="1">
        <v>5681</v>
      </c>
      <c r="H2" s="1">
        <v>4372</v>
      </c>
      <c r="I2" s="1">
        <v>1777</v>
      </c>
      <c r="J2" s="1">
        <v>4939</v>
      </c>
      <c r="K2" s="1">
        <v>4470</v>
      </c>
      <c r="L2" s="1">
        <v>5666</v>
      </c>
      <c r="M2" s="1">
        <v>4059</v>
      </c>
      <c r="N2" s="1">
        <v>1597</v>
      </c>
      <c r="O2" s="6">
        <f t="shared" ref="O2:O19" si="0">SUM(C2:N2)</f>
        <v>47028</v>
      </c>
    </row>
    <row r="3" spans="1:15" x14ac:dyDescent="0.2">
      <c r="A3" s="10"/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/>
    </row>
    <row r="4" spans="1:15" x14ac:dyDescent="0.2">
      <c r="A4" s="45" t="s">
        <v>10</v>
      </c>
      <c r="B4" s="20" t="s">
        <v>66</v>
      </c>
      <c r="C4" s="20">
        <f>SUM(C5:C8)</f>
        <v>13</v>
      </c>
      <c r="D4" s="20">
        <f t="shared" ref="D4:N4" si="1">SUM(D5:D8)</f>
        <v>24</v>
      </c>
      <c r="E4" s="20">
        <f t="shared" si="1"/>
        <v>93</v>
      </c>
      <c r="F4" s="20">
        <f t="shared" si="1"/>
        <v>83</v>
      </c>
      <c r="G4" s="20">
        <f t="shared" si="1"/>
        <v>87</v>
      </c>
      <c r="H4" s="20">
        <f t="shared" si="1"/>
        <v>43</v>
      </c>
      <c r="I4" s="20">
        <f t="shared" si="1"/>
        <v>30</v>
      </c>
      <c r="J4" s="20">
        <f t="shared" si="1"/>
        <v>98</v>
      </c>
      <c r="K4" s="20">
        <f t="shared" si="1"/>
        <v>98</v>
      </c>
      <c r="L4" s="20">
        <f t="shared" si="1"/>
        <v>75</v>
      </c>
      <c r="M4" s="20">
        <f t="shared" si="1"/>
        <v>21</v>
      </c>
      <c r="N4" s="20">
        <f t="shared" si="1"/>
        <v>4</v>
      </c>
      <c r="O4" s="20">
        <f t="shared" ref="O4:O13" si="2">SUM(C4:N4)</f>
        <v>669</v>
      </c>
    </row>
    <row r="5" spans="1:15" x14ac:dyDescent="0.2">
      <c r="A5" s="45"/>
      <c r="B5" s="1" t="s">
        <v>67</v>
      </c>
      <c r="C5" s="1">
        <v>12</v>
      </c>
      <c r="D5" s="1">
        <v>18</v>
      </c>
      <c r="E5" s="1">
        <v>76</v>
      </c>
      <c r="F5" s="1">
        <v>72</v>
      </c>
      <c r="G5" s="1">
        <v>65</v>
      </c>
      <c r="H5" s="1">
        <v>30</v>
      </c>
      <c r="I5" s="1">
        <v>21</v>
      </c>
      <c r="J5" s="1">
        <v>84</v>
      </c>
      <c r="K5" s="1">
        <v>94</v>
      </c>
      <c r="L5" s="1">
        <v>63</v>
      </c>
      <c r="M5" s="1">
        <v>20</v>
      </c>
      <c r="N5" s="1">
        <v>1</v>
      </c>
      <c r="O5" s="6">
        <f t="shared" si="2"/>
        <v>556</v>
      </c>
    </row>
    <row r="6" spans="1:15" x14ac:dyDescent="0.2">
      <c r="A6" s="45"/>
      <c r="B6" s="1" t="s">
        <v>68</v>
      </c>
      <c r="C6" s="1">
        <v>0</v>
      </c>
      <c r="D6" s="1">
        <v>1</v>
      </c>
      <c r="E6" s="1">
        <v>11</v>
      </c>
      <c r="F6" s="1">
        <v>5</v>
      </c>
      <c r="G6" s="1">
        <v>17</v>
      </c>
      <c r="H6" s="1">
        <v>5</v>
      </c>
      <c r="I6" s="1">
        <v>5</v>
      </c>
      <c r="J6" s="1">
        <v>9</v>
      </c>
      <c r="K6" s="1">
        <v>4</v>
      </c>
      <c r="L6" s="1">
        <v>9</v>
      </c>
      <c r="M6" s="1">
        <v>0</v>
      </c>
      <c r="N6" s="1">
        <v>0</v>
      </c>
      <c r="O6" s="6">
        <f t="shared" si="2"/>
        <v>66</v>
      </c>
    </row>
    <row r="7" spans="1:15" x14ac:dyDescent="0.2">
      <c r="A7" s="45"/>
      <c r="B7" s="1" t="s">
        <v>69</v>
      </c>
      <c r="C7" s="1">
        <v>1</v>
      </c>
      <c r="D7" s="1">
        <v>5</v>
      </c>
      <c r="E7" s="1">
        <v>5</v>
      </c>
      <c r="F7" s="1">
        <v>6</v>
      </c>
      <c r="G7" s="1">
        <v>5</v>
      </c>
      <c r="H7" s="1">
        <v>8</v>
      </c>
      <c r="I7" s="1">
        <v>3</v>
      </c>
      <c r="J7" s="1">
        <v>2</v>
      </c>
      <c r="K7" s="1">
        <v>0</v>
      </c>
      <c r="L7" s="1">
        <v>3</v>
      </c>
      <c r="M7" s="1">
        <v>1</v>
      </c>
      <c r="N7" s="1">
        <v>3</v>
      </c>
      <c r="O7" s="6">
        <f t="shared" si="2"/>
        <v>42</v>
      </c>
    </row>
    <row r="8" spans="1:15" x14ac:dyDescent="0.2">
      <c r="A8" s="45"/>
      <c r="B8" s="1" t="s">
        <v>71</v>
      </c>
      <c r="C8" s="1">
        <v>0</v>
      </c>
      <c r="D8" s="1">
        <v>0</v>
      </c>
      <c r="E8" s="1">
        <v>1</v>
      </c>
      <c r="F8" s="1">
        <v>0</v>
      </c>
      <c r="G8" s="1">
        <v>0</v>
      </c>
      <c r="H8" s="1">
        <v>0</v>
      </c>
      <c r="I8" s="1">
        <v>1</v>
      </c>
      <c r="J8" s="1">
        <v>3</v>
      </c>
      <c r="K8" s="1">
        <v>0</v>
      </c>
      <c r="L8" s="1">
        <v>0</v>
      </c>
      <c r="M8" s="1">
        <v>0</v>
      </c>
      <c r="N8" s="1">
        <v>0</v>
      </c>
      <c r="O8" s="6">
        <f t="shared" si="2"/>
        <v>5</v>
      </c>
    </row>
    <row r="9" spans="1:15" s="21" customFormat="1" x14ac:dyDescent="0.2">
      <c r="A9" s="45"/>
      <c r="B9" s="20" t="s">
        <v>23</v>
      </c>
      <c r="C9" s="20">
        <f t="shared" ref="C9:N9" si="3">SUM(C10:C13)</f>
        <v>4</v>
      </c>
      <c r="D9" s="20">
        <f t="shared" si="3"/>
        <v>3</v>
      </c>
      <c r="E9" s="20">
        <f t="shared" si="3"/>
        <v>64</v>
      </c>
      <c r="F9" s="20">
        <f t="shared" si="3"/>
        <v>28</v>
      </c>
      <c r="G9" s="20">
        <f t="shared" si="3"/>
        <v>16</v>
      </c>
      <c r="H9" s="20">
        <f t="shared" si="3"/>
        <v>0</v>
      </c>
      <c r="I9" s="20">
        <f t="shared" si="3"/>
        <v>19</v>
      </c>
      <c r="J9" s="20">
        <f t="shared" si="3"/>
        <v>7</v>
      </c>
      <c r="K9" s="20">
        <f t="shared" si="3"/>
        <v>2</v>
      </c>
      <c r="L9" s="20">
        <f t="shared" si="3"/>
        <v>4</v>
      </c>
      <c r="M9" s="20">
        <f t="shared" si="3"/>
        <v>0</v>
      </c>
      <c r="N9" s="20">
        <f t="shared" si="3"/>
        <v>5</v>
      </c>
      <c r="O9" s="20">
        <f t="shared" si="2"/>
        <v>152</v>
      </c>
    </row>
    <row r="10" spans="1:15" s="21" customFormat="1" x14ac:dyDescent="0.2">
      <c r="A10" s="45"/>
      <c r="B10" s="21" t="s">
        <v>67</v>
      </c>
      <c r="C10" s="21">
        <v>4</v>
      </c>
      <c r="D10" s="21">
        <v>2</v>
      </c>
      <c r="E10" s="21">
        <v>57</v>
      </c>
      <c r="F10" s="21">
        <v>21</v>
      </c>
      <c r="G10" s="21">
        <v>9</v>
      </c>
      <c r="H10" s="21">
        <v>0</v>
      </c>
      <c r="I10" s="21">
        <v>5</v>
      </c>
      <c r="J10" s="21">
        <v>1</v>
      </c>
      <c r="K10" s="21">
        <v>1</v>
      </c>
      <c r="L10" s="21">
        <v>0</v>
      </c>
      <c r="M10" s="21">
        <v>0</v>
      </c>
      <c r="N10" s="21">
        <v>0</v>
      </c>
      <c r="O10" s="20">
        <f t="shared" si="2"/>
        <v>100</v>
      </c>
    </row>
    <row r="11" spans="1:15" s="21" customFormat="1" x14ac:dyDescent="0.2">
      <c r="A11" s="45"/>
      <c r="B11" s="21" t="s">
        <v>68</v>
      </c>
      <c r="C11" s="21">
        <v>0</v>
      </c>
      <c r="D11" s="21">
        <v>0</v>
      </c>
      <c r="E11" s="21">
        <v>6</v>
      </c>
      <c r="F11" s="21">
        <v>6</v>
      </c>
      <c r="G11" s="21">
        <v>7</v>
      </c>
      <c r="H11" s="21">
        <v>0</v>
      </c>
      <c r="I11" s="21">
        <v>14</v>
      </c>
      <c r="J11" s="21">
        <v>6</v>
      </c>
      <c r="K11" s="21">
        <v>1</v>
      </c>
      <c r="L11" s="21">
        <v>2</v>
      </c>
      <c r="M11" s="21">
        <v>0</v>
      </c>
      <c r="N11" s="21">
        <v>0</v>
      </c>
      <c r="O11" s="20">
        <f t="shared" si="2"/>
        <v>42</v>
      </c>
    </row>
    <row r="12" spans="1:15" x14ac:dyDescent="0.2">
      <c r="A12" s="45"/>
      <c r="B12" s="1" t="s">
        <v>69</v>
      </c>
      <c r="C12" s="1">
        <v>0</v>
      </c>
      <c r="D12" s="1">
        <v>1</v>
      </c>
      <c r="E12" s="1">
        <v>1</v>
      </c>
      <c r="F12" s="1">
        <v>1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2</v>
      </c>
      <c r="M12" s="1">
        <v>0</v>
      </c>
      <c r="N12" s="1">
        <v>5</v>
      </c>
      <c r="O12" s="6">
        <f t="shared" si="2"/>
        <v>10</v>
      </c>
    </row>
    <row r="13" spans="1:15" s="21" customFormat="1" x14ac:dyDescent="0.2">
      <c r="A13" s="45"/>
      <c r="B13" s="21" t="s">
        <v>71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0">
        <f t="shared" si="2"/>
        <v>0</v>
      </c>
    </row>
    <row r="14" spans="1:15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/>
    </row>
    <row r="15" spans="1:15" x14ac:dyDescent="0.2">
      <c r="A15" s="45" t="s">
        <v>5</v>
      </c>
      <c r="B15" s="1" t="s">
        <v>28</v>
      </c>
      <c r="C15" s="1">
        <v>13</v>
      </c>
      <c r="D15" s="1">
        <v>13</v>
      </c>
      <c r="E15" s="1">
        <v>16</v>
      </c>
      <c r="F15" s="1">
        <v>20</v>
      </c>
      <c r="G15" s="1">
        <v>12</v>
      </c>
      <c r="H15" s="1">
        <v>10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6">
        <f t="shared" si="0"/>
        <v>84</v>
      </c>
    </row>
    <row r="16" spans="1:15" x14ac:dyDescent="0.2">
      <c r="A16" s="45"/>
      <c r="B16" s="1" t="s">
        <v>33</v>
      </c>
      <c r="C16" s="1">
        <v>6</v>
      </c>
      <c r="D16" s="1">
        <v>11</v>
      </c>
      <c r="E16" s="1">
        <v>9</v>
      </c>
      <c r="F16" s="1">
        <v>10</v>
      </c>
      <c r="G16" s="1">
        <v>7</v>
      </c>
      <c r="H16" s="1">
        <v>7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6">
        <f>SUM(C16:N16)</f>
        <v>50</v>
      </c>
    </row>
    <row r="17" spans="1:15" x14ac:dyDescent="0.2">
      <c r="A17" s="45"/>
      <c r="B17" s="1" t="s">
        <v>34</v>
      </c>
      <c r="C17" s="1">
        <v>2</v>
      </c>
      <c r="D17" s="1">
        <v>0</v>
      </c>
      <c r="E17" s="1">
        <v>3</v>
      </c>
      <c r="F17" s="1">
        <v>4</v>
      </c>
      <c r="G17" s="1">
        <v>5</v>
      </c>
      <c r="H17" s="1">
        <v>1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6">
        <f>SUM(C17:N17)</f>
        <v>15</v>
      </c>
    </row>
    <row r="18" spans="1:15" x14ac:dyDescent="0.2">
      <c r="A18" s="45"/>
      <c r="B18" s="1" t="s">
        <v>35</v>
      </c>
      <c r="C18" s="1">
        <v>8</v>
      </c>
      <c r="D18" s="1">
        <v>11</v>
      </c>
      <c r="E18" s="1">
        <v>12</v>
      </c>
      <c r="F18" s="1">
        <v>14</v>
      </c>
      <c r="G18" s="1">
        <v>12</v>
      </c>
      <c r="H18" s="1">
        <v>8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6">
        <f t="shared" si="0"/>
        <v>65</v>
      </c>
    </row>
    <row r="19" spans="1:15" x14ac:dyDescent="0.2">
      <c r="A19" s="45"/>
      <c r="B19" s="1" t="s">
        <v>36</v>
      </c>
      <c r="C19" s="1">
        <v>5</v>
      </c>
      <c r="D19" s="1">
        <v>2</v>
      </c>
      <c r="E19" s="1">
        <v>4</v>
      </c>
      <c r="F19" s="1">
        <v>6</v>
      </c>
      <c r="G19" s="1">
        <v>0</v>
      </c>
      <c r="H19" s="1">
        <v>2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6">
        <f t="shared" si="0"/>
        <v>19</v>
      </c>
    </row>
    <row r="20" spans="1:15" x14ac:dyDescent="0.2">
      <c r="A20" s="45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</row>
    <row r="21" spans="1:15" x14ac:dyDescent="0.2">
      <c r="A21" s="45"/>
      <c r="B21" s="1" t="s">
        <v>27</v>
      </c>
      <c r="C21" s="1">
        <v>6</v>
      </c>
      <c r="D21" s="1">
        <v>11</v>
      </c>
      <c r="E21" s="1">
        <v>2</v>
      </c>
      <c r="F21" s="1">
        <v>24</v>
      </c>
      <c r="G21" s="1">
        <v>25</v>
      </c>
      <c r="H21" s="1">
        <v>22</v>
      </c>
      <c r="I21" s="1">
        <v>2</v>
      </c>
      <c r="J21" s="1">
        <v>11</v>
      </c>
      <c r="K21" s="1">
        <v>46</v>
      </c>
      <c r="L21" s="1">
        <v>7</v>
      </c>
      <c r="M21" s="1">
        <v>2</v>
      </c>
      <c r="N21" s="1">
        <v>3</v>
      </c>
      <c r="O21" s="6">
        <f>SUM(C21:N21)</f>
        <v>161</v>
      </c>
    </row>
    <row r="22" spans="1:15" x14ac:dyDescent="0.2">
      <c r="A22" s="45"/>
      <c r="B22" s="1" t="s">
        <v>29</v>
      </c>
      <c r="C22" s="1">
        <v>2</v>
      </c>
      <c r="D22" s="1">
        <v>4</v>
      </c>
      <c r="E22" s="1">
        <v>0</v>
      </c>
      <c r="F22" s="1">
        <v>1</v>
      </c>
      <c r="G22" s="1">
        <v>2</v>
      </c>
      <c r="H22" s="1">
        <v>1</v>
      </c>
      <c r="I22" s="1">
        <v>2</v>
      </c>
      <c r="J22" s="1">
        <v>3</v>
      </c>
      <c r="K22" s="1">
        <v>5</v>
      </c>
      <c r="L22" s="1">
        <v>1</v>
      </c>
      <c r="M22" s="1">
        <v>0</v>
      </c>
      <c r="N22" s="1">
        <v>3</v>
      </c>
      <c r="O22" s="6">
        <f>SUM(C22:N22)</f>
        <v>24</v>
      </c>
    </row>
    <row r="23" spans="1:15" x14ac:dyDescent="0.2">
      <c r="A23" s="45"/>
      <c r="B23" s="1" t="s">
        <v>30</v>
      </c>
      <c r="C23" s="1">
        <v>0</v>
      </c>
      <c r="D23" s="1">
        <v>4</v>
      </c>
      <c r="E23" s="1">
        <v>1</v>
      </c>
      <c r="F23" s="1">
        <v>7</v>
      </c>
      <c r="G23" s="1">
        <v>11</v>
      </c>
      <c r="H23" s="1">
        <v>7</v>
      </c>
      <c r="I23" s="1">
        <v>0</v>
      </c>
      <c r="J23" s="1">
        <v>3</v>
      </c>
      <c r="K23" s="1">
        <v>19</v>
      </c>
      <c r="L23" s="1">
        <v>3</v>
      </c>
      <c r="M23" s="1">
        <v>0</v>
      </c>
      <c r="N23" s="1">
        <v>0</v>
      </c>
      <c r="O23" s="6">
        <f>SUM(C23:N23)</f>
        <v>55</v>
      </c>
    </row>
    <row r="24" spans="1:15" x14ac:dyDescent="0.2">
      <c r="A24" s="45"/>
      <c r="B24" s="1" t="s">
        <v>31</v>
      </c>
      <c r="C24" s="1">
        <v>2</v>
      </c>
      <c r="D24" s="1">
        <v>8</v>
      </c>
      <c r="E24" s="1">
        <v>1</v>
      </c>
      <c r="F24" s="1">
        <v>8</v>
      </c>
      <c r="G24" s="1">
        <v>13</v>
      </c>
      <c r="H24" s="1">
        <v>8</v>
      </c>
      <c r="I24" s="1">
        <v>2</v>
      </c>
      <c r="J24" s="1">
        <v>6</v>
      </c>
      <c r="K24" s="1">
        <v>24</v>
      </c>
      <c r="L24" s="1">
        <v>4</v>
      </c>
      <c r="M24" s="1">
        <v>0</v>
      </c>
      <c r="N24" s="1">
        <v>3</v>
      </c>
      <c r="O24" s="6">
        <f>SUM(C24:N24)</f>
        <v>79</v>
      </c>
    </row>
    <row r="25" spans="1:15" x14ac:dyDescent="0.2">
      <c r="A25" s="45"/>
      <c r="B25" s="1" t="s">
        <v>32</v>
      </c>
      <c r="C25" s="1">
        <v>4</v>
      </c>
      <c r="D25" s="1">
        <v>3</v>
      </c>
      <c r="E25" s="1">
        <v>1</v>
      </c>
      <c r="F25" s="1">
        <v>16</v>
      </c>
      <c r="G25" s="1">
        <v>12</v>
      </c>
      <c r="H25" s="1">
        <v>14</v>
      </c>
      <c r="I25" s="1">
        <v>0</v>
      </c>
      <c r="J25" s="1">
        <v>5</v>
      </c>
      <c r="K25" s="1">
        <v>22</v>
      </c>
      <c r="L25" s="1">
        <v>3</v>
      </c>
      <c r="M25" s="1">
        <v>2</v>
      </c>
      <c r="N25" s="1">
        <v>0</v>
      </c>
      <c r="O25" s="6">
        <f>SUM(C25:N25)</f>
        <v>82</v>
      </c>
    </row>
    <row r="26" spans="1:15" x14ac:dyDescent="0.2">
      <c r="A26" s="45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</row>
    <row r="27" spans="1:15" x14ac:dyDescent="0.2">
      <c r="A27" s="45"/>
      <c r="B27" s="1" t="s">
        <v>25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6">
        <f>SUM(C27:N27)</f>
        <v>0</v>
      </c>
    </row>
    <row r="28" spans="1:15" x14ac:dyDescent="0.2">
      <c r="A28" s="45"/>
      <c r="B28" s="1" t="s">
        <v>24</v>
      </c>
      <c r="C28" s="1">
        <v>0</v>
      </c>
      <c r="D28" s="1">
        <v>2</v>
      </c>
      <c r="E28" s="1">
        <v>1</v>
      </c>
      <c r="F28" s="1">
        <v>2</v>
      </c>
      <c r="G28" s="1">
        <v>2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6">
        <f>SUM(C28:N28)</f>
        <v>7</v>
      </c>
    </row>
    <row r="29" spans="1:15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</row>
    <row r="30" spans="1:15" x14ac:dyDescent="0.2">
      <c r="A30" s="46" t="s">
        <v>47</v>
      </c>
      <c r="B30" s="1" t="s">
        <v>8</v>
      </c>
      <c r="C30" s="1">
        <v>3</v>
      </c>
      <c r="D30" s="1">
        <v>1</v>
      </c>
      <c r="E30" s="1">
        <v>3</v>
      </c>
      <c r="F30" s="1">
        <v>4</v>
      </c>
      <c r="G30" s="1">
        <v>6</v>
      </c>
      <c r="H30" s="1">
        <v>3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6">
        <f>SUM(C30:N30)</f>
        <v>20</v>
      </c>
    </row>
    <row r="31" spans="1:15" x14ac:dyDescent="0.2">
      <c r="A31" s="46"/>
      <c r="B31" s="1" t="s">
        <v>7</v>
      </c>
      <c r="C31" s="1">
        <v>9</v>
      </c>
      <c r="D31" s="1">
        <v>18</v>
      </c>
      <c r="E31" s="1">
        <v>10</v>
      </c>
      <c r="F31" s="1">
        <v>33</v>
      </c>
      <c r="G31" s="1">
        <v>28</v>
      </c>
      <c r="H31" s="1">
        <v>8</v>
      </c>
      <c r="I31" s="1">
        <v>15</v>
      </c>
      <c r="J31" s="1">
        <v>17</v>
      </c>
      <c r="K31" s="1">
        <v>9</v>
      </c>
      <c r="L31" s="1">
        <v>5</v>
      </c>
      <c r="M31" s="1">
        <v>0</v>
      </c>
      <c r="N31" s="1">
        <v>0</v>
      </c>
      <c r="O31" s="6">
        <f>SUM(C31:N31)</f>
        <v>152</v>
      </c>
    </row>
    <row r="32" spans="1:15" x14ac:dyDescent="0.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1:15" x14ac:dyDescent="0.2">
      <c r="A33" s="45" t="s">
        <v>6</v>
      </c>
      <c r="B33" s="1" t="s">
        <v>22</v>
      </c>
      <c r="C33" s="7">
        <v>0</v>
      </c>
      <c r="D33" s="7">
        <v>0</v>
      </c>
      <c r="E33" s="7">
        <v>0</v>
      </c>
      <c r="F33" s="7">
        <v>0</v>
      </c>
      <c r="G33" s="7">
        <v>10</v>
      </c>
      <c r="H33" s="7">
        <v>0</v>
      </c>
      <c r="I33" s="7">
        <v>0</v>
      </c>
      <c r="J33" s="7">
        <v>105</v>
      </c>
      <c r="K33" s="7">
        <v>100</v>
      </c>
      <c r="L33" s="7">
        <v>4.5</v>
      </c>
      <c r="M33" s="7">
        <v>150</v>
      </c>
      <c r="N33" s="7">
        <v>150</v>
      </c>
      <c r="O33" s="8">
        <f>SUM(C33:N33)</f>
        <v>519.5</v>
      </c>
    </row>
    <row r="34" spans="1:15" x14ac:dyDescent="0.2">
      <c r="A34" s="45"/>
      <c r="B34" s="1" t="s">
        <v>21</v>
      </c>
      <c r="C34" s="7">
        <v>0</v>
      </c>
      <c r="D34" s="7">
        <v>30</v>
      </c>
      <c r="E34" s="7">
        <v>15</v>
      </c>
      <c r="F34" s="7">
        <v>21</v>
      </c>
      <c r="G34" s="7">
        <v>21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8">
        <f>SUM(C34:N34)</f>
        <v>87</v>
      </c>
    </row>
    <row r="35" spans="1:15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</row>
    <row r="36" spans="1:15" ht="15" customHeight="1" x14ac:dyDescent="0.2">
      <c r="A36" s="46" t="s">
        <v>16</v>
      </c>
      <c r="B36" s="6" t="s">
        <v>51</v>
      </c>
      <c r="C36" s="9">
        <v>0</v>
      </c>
      <c r="D36" s="9">
        <v>0</v>
      </c>
      <c r="E36" s="1">
        <v>2</v>
      </c>
      <c r="F36" s="1">
        <v>9</v>
      </c>
      <c r="G36" s="9">
        <v>5</v>
      </c>
      <c r="H36" s="9">
        <v>0</v>
      </c>
      <c r="I36" s="9">
        <v>0</v>
      </c>
      <c r="J36" s="9">
        <v>5</v>
      </c>
      <c r="K36" s="9">
        <v>3</v>
      </c>
      <c r="L36" s="9">
        <v>7</v>
      </c>
      <c r="M36" s="9">
        <v>0</v>
      </c>
      <c r="N36" s="9">
        <v>0</v>
      </c>
      <c r="O36" s="6">
        <f>SUM(C36:N36)</f>
        <v>31</v>
      </c>
    </row>
    <row r="37" spans="1:15" x14ac:dyDescent="0.2">
      <c r="A37" s="46"/>
      <c r="B37" s="1" t="s">
        <v>37</v>
      </c>
      <c r="C37" s="9">
        <v>0</v>
      </c>
      <c r="D37" s="9">
        <v>0</v>
      </c>
      <c r="E37" s="1">
        <v>39</v>
      </c>
      <c r="F37" s="1">
        <v>143</v>
      </c>
      <c r="G37" s="9">
        <v>73</v>
      </c>
      <c r="H37" s="9">
        <v>0</v>
      </c>
      <c r="I37" s="9">
        <v>0</v>
      </c>
      <c r="J37" s="9">
        <v>88</v>
      </c>
      <c r="K37" s="9">
        <v>44</v>
      </c>
      <c r="L37" s="9">
        <v>91</v>
      </c>
      <c r="M37" s="9">
        <v>0</v>
      </c>
      <c r="N37" s="9">
        <v>0</v>
      </c>
      <c r="O37" s="6">
        <f>SUM(C37:N37)</f>
        <v>478</v>
      </c>
    </row>
    <row r="38" spans="1:15" ht="15" customHeight="1" x14ac:dyDescent="0.2">
      <c r="A38" s="46"/>
      <c r="B38" s="6" t="s">
        <v>9</v>
      </c>
      <c r="C38" s="12">
        <f>SUM(C39,C40)</f>
        <v>16</v>
      </c>
      <c r="D38" s="12">
        <f t="shared" ref="D38:N38" si="4">SUM(D39,D40)</f>
        <v>7</v>
      </c>
      <c r="E38" s="12">
        <f t="shared" si="4"/>
        <v>117</v>
      </c>
      <c r="F38" s="12">
        <f t="shared" si="4"/>
        <v>6</v>
      </c>
      <c r="G38" s="12">
        <f t="shared" si="4"/>
        <v>54</v>
      </c>
      <c r="H38" s="12">
        <f t="shared" si="4"/>
        <v>45</v>
      </c>
      <c r="I38" s="12">
        <f t="shared" si="4"/>
        <v>6</v>
      </c>
      <c r="J38" s="12">
        <f t="shared" si="4"/>
        <v>31</v>
      </c>
      <c r="K38" s="12">
        <f t="shared" si="4"/>
        <v>1</v>
      </c>
      <c r="L38" s="12">
        <f t="shared" si="4"/>
        <v>14</v>
      </c>
      <c r="M38" s="12">
        <f t="shared" si="4"/>
        <v>12</v>
      </c>
      <c r="N38" s="12">
        <f t="shared" si="4"/>
        <v>0</v>
      </c>
      <c r="O38" s="6">
        <f t="shared" ref="O38:O41" si="5">SUM(C38:N38)</f>
        <v>309</v>
      </c>
    </row>
    <row r="39" spans="1:15" ht="15" customHeight="1" x14ac:dyDescent="0.2">
      <c r="A39" s="46"/>
      <c r="B39" s="1" t="s">
        <v>50</v>
      </c>
      <c r="C39" s="9">
        <v>16</v>
      </c>
      <c r="D39" s="9">
        <v>7</v>
      </c>
      <c r="E39" s="1">
        <v>115</v>
      </c>
      <c r="F39" s="1">
        <v>1</v>
      </c>
      <c r="G39" s="1">
        <v>53</v>
      </c>
      <c r="H39" s="9">
        <v>45</v>
      </c>
      <c r="I39" s="9">
        <v>6</v>
      </c>
      <c r="J39" s="9">
        <v>31</v>
      </c>
      <c r="K39" s="9">
        <v>1</v>
      </c>
      <c r="L39" s="9">
        <v>14</v>
      </c>
      <c r="M39" s="9">
        <v>12</v>
      </c>
      <c r="N39" s="9">
        <v>0</v>
      </c>
      <c r="O39" s="6">
        <f t="shared" si="5"/>
        <v>301</v>
      </c>
    </row>
    <row r="40" spans="1:15" ht="15" customHeight="1" x14ac:dyDescent="0.2">
      <c r="A40" s="46"/>
      <c r="B40" s="1" t="s">
        <v>48</v>
      </c>
      <c r="C40" s="9">
        <v>0</v>
      </c>
      <c r="D40" s="9">
        <v>0</v>
      </c>
      <c r="E40" s="1">
        <v>2</v>
      </c>
      <c r="F40" s="1">
        <v>5</v>
      </c>
      <c r="G40" s="1">
        <v>1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6">
        <f t="shared" si="5"/>
        <v>8</v>
      </c>
    </row>
    <row r="41" spans="1:15" ht="15" customHeight="1" x14ac:dyDescent="0.2">
      <c r="A41" s="46"/>
      <c r="B41" s="1" t="s">
        <v>49</v>
      </c>
      <c r="C41" s="9">
        <v>7</v>
      </c>
      <c r="D41" s="9">
        <v>0</v>
      </c>
      <c r="E41" s="1">
        <v>6</v>
      </c>
      <c r="F41" s="1">
        <v>0</v>
      </c>
      <c r="G41" s="1">
        <v>6</v>
      </c>
      <c r="H41" s="9">
        <v>8</v>
      </c>
      <c r="I41" s="9">
        <v>0</v>
      </c>
      <c r="J41" s="9">
        <v>1</v>
      </c>
      <c r="K41" s="9">
        <v>0</v>
      </c>
      <c r="L41" s="9">
        <v>0</v>
      </c>
      <c r="M41" s="9">
        <v>1</v>
      </c>
      <c r="N41" s="9">
        <v>0</v>
      </c>
      <c r="O41" s="6">
        <f t="shared" si="5"/>
        <v>29</v>
      </c>
    </row>
    <row r="42" spans="1:15" x14ac:dyDescent="0.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</row>
    <row r="43" spans="1:15" x14ac:dyDescent="0.2">
      <c r="A43" s="45" t="s">
        <v>12</v>
      </c>
      <c r="B43" s="9" t="s">
        <v>39</v>
      </c>
      <c r="C43" s="9">
        <v>4</v>
      </c>
      <c r="D43" s="9">
        <v>13</v>
      </c>
      <c r="E43" s="9">
        <v>1</v>
      </c>
      <c r="F43" s="9">
        <v>0</v>
      </c>
      <c r="G43" s="9">
        <v>3</v>
      </c>
      <c r="H43" s="9">
        <v>0</v>
      </c>
      <c r="I43" s="9">
        <v>3</v>
      </c>
      <c r="J43" s="9">
        <v>0</v>
      </c>
      <c r="K43" s="9">
        <v>0</v>
      </c>
      <c r="L43" s="9">
        <v>3</v>
      </c>
      <c r="M43" s="9">
        <v>0</v>
      </c>
      <c r="N43" s="9">
        <v>0</v>
      </c>
      <c r="O43" s="12">
        <f t="shared" ref="O43:O49" si="6">SUM(C43:N43)</f>
        <v>27</v>
      </c>
    </row>
    <row r="44" spans="1:15" x14ac:dyDescent="0.2">
      <c r="A44" s="45"/>
      <c r="B44" s="12" t="s">
        <v>40</v>
      </c>
      <c r="C44" s="12">
        <f>SUM(C45:C48)</f>
        <v>0</v>
      </c>
      <c r="D44" s="12">
        <f t="shared" ref="D44:N44" si="7">SUM(D45:D48)</f>
        <v>17</v>
      </c>
      <c r="E44" s="12">
        <f t="shared" si="7"/>
        <v>0</v>
      </c>
      <c r="F44" s="12">
        <f t="shared" si="7"/>
        <v>0</v>
      </c>
      <c r="G44" s="12">
        <f t="shared" si="7"/>
        <v>0</v>
      </c>
      <c r="H44" s="12">
        <f t="shared" si="7"/>
        <v>0</v>
      </c>
      <c r="I44" s="12">
        <f t="shared" si="7"/>
        <v>4</v>
      </c>
      <c r="J44" s="12">
        <f t="shared" si="7"/>
        <v>0</v>
      </c>
      <c r="K44" s="12">
        <f t="shared" si="7"/>
        <v>0</v>
      </c>
      <c r="L44" s="12">
        <f t="shared" si="7"/>
        <v>0</v>
      </c>
      <c r="M44" s="12">
        <f t="shared" si="7"/>
        <v>0</v>
      </c>
      <c r="N44" s="12">
        <f t="shared" si="7"/>
        <v>0</v>
      </c>
      <c r="O44" s="12">
        <f t="shared" si="6"/>
        <v>21</v>
      </c>
    </row>
    <row r="45" spans="1:15" x14ac:dyDescent="0.2">
      <c r="A45" s="45"/>
      <c r="B45" s="1" t="s">
        <v>13</v>
      </c>
      <c r="C45" s="1">
        <v>0</v>
      </c>
      <c r="D45" s="1">
        <v>13</v>
      </c>
      <c r="E45" s="1">
        <v>0</v>
      </c>
      <c r="F45" s="9">
        <v>0</v>
      </c>
      <c r="G45" s="9">
        <v>0</v>
      </c>
      <c r="H45" s="9">
        <v>0</v>
      </c>
      <c r="I45" s="9">
        <v>3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f t="shared" si="6"/>
        <v>16</v>
      </c>
    </row>
    <row r="46" spans="1:15" x14ac:dyDescent="0.2">
      <c r="A46" s="45"/>
      <c r="B46" s="1" t="s">
        <v>17</v>
      </c>
      <c r="C46" s="1">
        <v>0</v>
      </c>
      <c r="D46" s="1">
        <v>4</v>
      </c>
      <c r="E46" s="1">
        <v>0</v>
      </c>
      <c r="F46" s="9">
        <v>0</v>
      </c>
      <c r="G46" s="9">
        <v>0</v>
      </c>
      <c r="H46" s="9">
        <v>0</v>
      </c>
      <c r="I46" s="9">
        <v>1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f t="shared" si="6"/>
        <v>5</v>
      </c>
    </row>
    <row r="47" spans="1:15" x14ac:dyDescent="0.2">
      <c r="A47" s="45"/>
      <c r="B47" s="1" t="s">
        <v>52</v>
      </c>
      <c r="C47" s="1">
        <v>0</v>
      </c>
      <c r="D47" s="1">
        <v>0</v>
      </c>
      <c r="E47" s="1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f t="shared" si="6"/>
        <v>0</v>
      </c>
    </row>
    <row r="48" spans="1:15" x14ac:dyDescent="0.2">
      <c r="A48" s="45"/>
      <c r="B48" s="1" t="s">
        <v>53</v>
      </c>
      <c r="C48" s="1">
        <v>0</v>
      </c>
      <c r="D48" s="1">
        <v>0</v>
      </c>
      <c r="E48" s="1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f t="shared" si="6"/>
        <v>0</v>
      </c>
    </row>
    <row r="49" spans="1:15" x14ac:dyDescent="0.2">
      <c r="A49" s="45"/>
      <c r="B49" s="6" t="s">
        <v>4</v>
      </c>
      <c r="C49" s="6">
        <f t="shared" ref="C49:N49" si="8">SUM(C43,C44)</f>
        <v>4</v>
      </c>
      <c r="D49" s="6">
        <f t="shared" si="8"/>
        <v>30</v>
      </c>
      <c r="E49" s="6">
        <f t="shared" si="8"/>
        <v>1</v>
      </c>
      <c r="F49" s="6">
        <f t="shared" si="8"/>
        <v>0</v>
      </c>
      <c r="G49" s="6">
        <f t="shared" si="8"/>
        <v>3</v>
      </c>
      <c r="H49" s="6">
        <f t="shared" si="8"/>
        <v>0</v>
      </c>
      <c r="I49" s="6">
        <f t="shared" si="8"/>
        <v>7</v>
      </c>
      <c r="J49" s="6">
        <f t="shared" si="8"/>
        <v>0</v>
      </c>
      <c r="K49" s="6">
        <f t="shared" si="8"/>
        <v>0</v>
      </c>
      <c r="L49" s="6">
        <f t="shared" si="8"/>
        <v>3</v>
      </c>
      <c r="M49" s="6">
        <f t="shared" si="8"/>
        <v>0</v>
      </c>
      <c r="N49" s="6">
        <f t="shared" si="8"/>
        <v>0</v>
      </c>
      <c r="O49" s="6">
        <f t="shared" si="6"/>
        <v>48</v>
      </c>
    </row>
    <row r="50" spans="1:15" x14ac:dyDescent="0.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</row>
    <row r="51" spans="1:15" x14ac:dyDescent="0.2">
      <c r="A51" s="45" t="s">
        <v>11</v>
      </c>
      <c r="B51" s="1" t="s">
        <v>41</v>
      </c>
      <c r="C51" s="1">
        <v>0</v>
      </c>
      <c r="D51" s="1">
        <v>0</v>
      </c>
      <c r="E51" s="1">
        <v>36</v>
      </c>
      <c r="F51" s="9">
        <v>0</v>
      </c>
      <c r="G51" s="9">
        <v>0</v>
      </c>
      <c r="H51" s="9">
        <v>0</v>
      </c>
      <c r="I51" s="9">
        <f>930+133</f>
        <v>1063</v>
      </c>
      <c r="J51" s="9">
        <v>2896</v>
      </c>
      <c r="K51" s="9">
        <v>3057</v>
      </c>
      <c r="L51" s="9">
        <v>3892</v>
      </c>
      <c r="M51" s="9">
        <v>1271</v>
      </c>
      <c r="N51" s="9">
        <v>0</v>
      </c>
      <c r="O51" s="6">
        <f>SUM(C51:N51)</f>
        <v>12215</v>
      </c>
    </row>
    <row r="52" spans="1:15" x14ac:dyDescent="0.2">
      <c r="A52" s="45"/>
      <c r="B52" s="1" t="s">
        <v>42</v>
      </c>
      <c r="C52" s="1">
        <v>0</v>
      </c>
      <c r="D52" s="1">
        <v>0</v>
      </c>
      <c r="E52" s="1">
        <v>36</v>
      </c>
      <c r="F52" s="9">
        <v>0</v>
      </c>
      <c r="G52" s="9">
        <v>0</v>
      </c>
      <c r="H52" s="9">
        <v>0</v>
      </c>
      <c r="I52" s="9">
        <v>1118</v>
      </c>
      <c r="J52" s="9">
        <v>3149</v>
      </c>
      <c r="K52" s="9">
        <v>3173</v>
      </c>
      <c r="L52" s="9">
        <v>4222</v>
      </c>
      <c r="M52" s="9">
        <v>1326</v>
      </c>
      <c r="N52" s="9">
        <v>0</v>
      </c>
      <c r="O52" s="6">
        <f>SUM(C52:N52)</f>
        <v>13024</v>
      </c>
    </row>
    <row r="53" spans="1:15" x14ac:dyDescent="0.2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</row>
    <row r="54" spans="1:15" x14ac:dyDescent="0.2">
      <c r="A54" s="45" t="s">
        <v>14</v>
      </c>
      <c r="B54" s="1" t="s">
        <v>43</v>
      </c>
      <c r="C54" s="1">
        <v>22</v>
      </c>
      <c r="D54" s="1">
        <v>26</v>
      </c>
      <c r="E54" s="1">
        <v>30</v>
      </c>
      <c r="F54" s="9">
        <v>24</v>
      </c>
      <c r="G54" s="9">
        <v>23</v>
      </c>
      <c r="H54" s="9">
        <v>11</v>
      </c>
      <c r="I54" s="9">
        <v>17</v>
      </c>
      <c r="J54" s="9">
        <v>15</v>
      </c>
      <c r="K54" s="9">
        <v>23</v>
      </c>
      <c r="L54" s="9">
        <v>19</v>
      </c>
      <c r="M54" s="9">
        <v>14</v>
      </c>
      <c r="N54" s="9">
        <v>24</v>
      </c>
      <c r="O54" s="12">
        <f>SUM(C54:N54)</f>
        <v>248</v>
      </c>
    </row>
    <row r="55" spans="1:15" x14ac:dyDescent="0.2">
      <c r="A55" s="45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7"/>
      <c r="N55" s="18"/>
      <c r="O55" s="19"/>
    </row>
    <row r="56" spans="1:15" x14ac:dyDescent="0.2">
      <c r="A56" s="45"/>
      <c r="B56" s="1" t="s">
        <v>44</v>
      </c>
      <c r="C56" s="1">
        <v>0</v>
      </c>
      <c r="D56" s="1">
        <v>0</v>
      </c>
      <c r="E56" s="1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12">
        <f>SUM(C56:N56)</f>
        <v>0</v>
      </c>
    </row>
    <row r="57" spans="1:15" x14ac:dyDescent="0.2">
      <c r="A57" s="45"/>
      <c r="B57" s="1" t="s">
        <v>45</v>
      </c>
      <c r="C57" s="1">
        <v>0</v>
      </c>
      <c r="D57" s="1">
        <v>0</v>
      </c>
      <c r="E57" s="1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12">
        <f>SUM(C57:N57)</f>
        <v>0</v>
      </c>
    </row>
    <row r="58" spans="1:15" x14ac:dyDescent="0.2">
      <c r="A58" s="45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3" t="s">
        <v>15</v>
      </c>
      <c r="O58" s="12">
        <f>SUM(O56:O57)</f>
        <v>0</v>
      </c>
    </row>
    <row r="59" spans="1:15" x14ac:dyDescent="0.2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</row>
  </sheetData>
  <mergeCells count="8">
    <mergeCell ref="A4:A13"/>
    <mergeCell ref="A54:A58"/>
    <mergeCell ref="A36:A41"/>
    <mergeCell ref="A51:A52"/>
    <mergeCell ref="A33:A34"/>
    <mergeCell ref="A15:A28"/>
    <mergeCell ref="A30:A31"/>
    <mergeCell ref="A43:A49"/>
  </mergeCells>
  <printOptions gridLines="1"/>
  <pageMargins left="0.7" right="0.7" top="0.75" bottom="0.75" header="0.3" footer="0.3"/>
  <pageSetup scale="77" fitToHeight="0" orientation="landscape" horizontalDpi="1200" verticalDpi="1200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Green Bay</vt:lpstr>
      <vt:lpstr>Manitowoc</vt:lpstr>
      <vt:lpstr>Marinette</vt:lpstr>
      <vt:lpstr>Sheboygan</vt:lpstr>
      <vt:lpstr>'Green Bay'!Print_Titles</vt:lpstr>
      <vt:lpstr>Manitowoc!Print_Titles</vt:lpstr>
      <vt:lpstr>Marinette!Print_Titles</vt:lpstr>
      <vt:lpstr>Sheboygan!Print_Titles</vt:lpstr>
    </vt:vector>
  </TitlesOfParts>
  <Company>UW-Green 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 - Art Slide Area 1</dc:creator>
  <cp:lastModifiedBy>Shepro, Stephanie</cp:lastModifiedBy>
  <cp:lastPrinted>2017-09-19T21:03:09Z</cp:lastPrinted>
  <dcterms:created xsi:type="dcterms:W3CDTF">2015-08-04T13:35:03Z</dcterms:created>
  <dcterms:modified xsi:type="dcterms:W3CDTF">2019-12-04T22:12:28Z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