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WEBSITE DOCUMENTS\Forms\Student Lump Sum Payment Authorization\"/>
    </mc:Choice>
  </mc:AlternateContent>
  <xr:revisionPtr revIDLastSave="0" documentId="13_ncr:1_{D831BED5-B9F4-4A95-A21B-7608D12CC08B}" xr6:coauthVersionLast="47" xr6:coauthVersionMax="47" xr10:uidLastSave="{00000000-0000-0000-0000-000000000000}"/>
  <bookViews>
    <workbookView xWindow="-14690" yWindow="-16310" windowWidth="29020" windowHeight="15820" tabRatio="805" activeTab="1" xr2:uid="{00000000-000D-0000-FFFF-FFFF00000000}"/>
  </bookViews>
  <sheets>
    <sheet name="Instructions" sheetId="9" r:id="rId1"/>
    <sheet name="STUDENT LUMP SUM PAYMENT FORM" sheetId="8" r:id="rId2"/>
    <sheet name="LUMP SUM TIMESHEET" sheetId="3" r:id="rId3"/>
    <sheet name="Drop Down" sheetId="10" state="hidden" r:id="rId4"/>
    <sheet name="Biweekly Pay Schedule" sheetId="4" state="hidden" r:id="rId5"/>
  </sheets>
  <externalReferences>
    <externalReference r:id="rId6"/>
  </externalReferences>
  <definedNames>
    <definedName name="ACTIVITIES">[1]DropDownBoxes!$C$193:$C$201</definedName>
    <definedName name="CLASSCODES">[1]DropDownBoxes!$C$144:$C$163</definedName>
    <definedName name="FUNDS">[1]DropDownBoxes!$C$167:$C$189</definedName>
    <definedName name="HoursLogged">#REF!</definedName>
    <definedName name="PAYPERIODS">[1]DropDownBoxes!$A$3:$A$16</definedName>
    <definedName name="PeriodStartDate">#REF!</definedName>
    <definedName name="_xlnm.Print_Area" localSheetId="2">'LUMP SUM TIMESHEET'!$A$1:$I$36</definedName>
    <definedName name="_xlnm.Print_Area" localSheetId="1">'STUDENT LUMP SUM PAYMENT FORM'!$A$1:$G$45</definedName>
    <definedName name="PrintArea1">#REF!</definedName>
    <definedName name="PrintArea2">#REF!</definedName>
    <definedName name="TimesInOu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B4" i="4" s="1"/>
  <c r="C4" i="4" s="1"/>
  <c r="B5" i="4" s="1"/>
  <c r="C5" i="4" s="1"/>
  <c r="B6" i="4" s="1"/>
  <c r="C6" i="4" s="1"/>
  <c r="B7" i="4" s="1"/>
  <c r="C7" i="4" s="1"/>
  <c r="B8" i="4" s="1"/>
  <c r="C8" i="4" s="1"/>
  <c r="B9" i="4" s="1"/>
  <c r="C9" i="4" s="1"/>
  <c r="B10" i="4" s="1"/>
  <c r="C10" i="4" s="1"/>
  <c r="B11" i="4" s="1"/>
  <c r="C11" i="4" s="1"/>
  <c r="B12" i="4" s="1"/>
  <c r="C12" i="4" s="1"/>
  <c r="B13" i="4" s="1"/>
  <c r="C13" i="4" s="1"/>
  <c r="B14" i="4" s="1"/>
  <c r="C14" i="4" s="1"/>
  <c r="B15" i="4" s="1"/>
  <c r="C15" i="4" s="1"/>
  <c r="B16" i="4" s="1"/>
  <c r="C16" i="4" s="1"/>
  <c r="D21" i="3" l="1"/>
  <c r="D30" i="3"/>
  <c r="F11" i="3"/>
  <c r="C14" i="3" l="1"/>
  <c r="C15" i="3" s="1"/>
  <c r="B15" i="3" s="1"/>
  <c r="C11" i="3"/>
  <c r="D32" i="3"/>
  <c r="B14" i="3" l="1"/>
  <c r="C16" i="3"/>
  <c r="B16" i="3" s="1"/>
  <c r="B17" i="4"/>
  <c r="C17" i="4" s="1"/>
  <c r="B18" i="4" s="1"/>
  <c r="C18" i="4" s="1"/>
  <c r="B19" i="4" s="1"/>
  <c r="C19" i="4" s="1"/>
  <c r="B20" i="4" s="1"/>
  <c r="C20" i="4" s="1"/>
  <c r="B21" i="4" s="1"/>
  <c r="C21" i="4" s="1"/>
  <c r="B22" i="4" s="1"/>
  <c r="C22" i="4" s="1"/>
  <c r="B23" i="4" s="1"/>
  <c r="C23" i="4" s="1"/>
  <c r="B24" i="4" s="1"/>
  <c r="C24" i="4" s="1"/>
  <c r="B25" i="4" s="1"/>
  <c r="C25" i="4" s="1"/>
  <c r="B26" i="4" s="1"/>
  <c r="C26" i="4" s="1"/>
  <c r="B27" i="4" s="1"/>
  <c r="C27" i="4" s="1"/>
  <c r="B28" i="4" s="1"/>
  <c r="C28" i="4" s="1"/>
  <c r="B29" i="4" s="1"/>
  <c r="C29" i="4" s="1"/>
  <c r="B30" i="4" s="1"/>
  <c r="C30" i="4" s="1"/>
  <c r="B31" i="4" s="1"/>
  <c r="C31" i="4" s="1"/>
  <c r="B32" i="4" s="1"/>
  <c r="C32" i="4" s="1"/>
  <c r="B33" i="4" s="1"/>
  <c r="C33" i="4" s="1"/>
  <c r="B34" i="4" s="1"/>
  <c r="C34" i="4" s="1"/>
  <c r="B35" i="4" s="1"/>
  <c r="C35" i="4" s="1"/>
  <c r="B36" i="4" s="1"/>
  <c r="C36" i="4" s="1"/>
  <c r="B37" i="4" s="1"/>
  <c r="C37" i="4" s="1"/>
  <c r="B38" i="4" s="1"/>
  <c r="C38" i="4" s="1"/>
  <c r="B39" i="4" s="1"/>
  <c r="C39" i="4" s="1"/>
  <c r="B40" i="4" s="1"/>
  <c r="C40" i="4" s="1"/>
  <c r="B41" i="4" s="1"/>
  <c r="C41" i="4" s="1"/>
  <c r="B42" i="4" s="1"/>
  <c r="C42" i="4" s="1"/>
  <c r="B43" i="4" s="1"/>
  <c r="C43" i="4" s="1"/>
  <c r="B44" i="4" s="1"/>
  <c r="C44" i="4" s="1"/>
  <c r="B45" i="4" s="1"/>
  <c r="C45" i="4" s="1"/>
  <c r="B46" i="4" s="1"/>
  <c r="C46" i="4" s="1"/>
  <c r="B47" i="4" s="1"/>
  <c r="C47" i="4" s="1"/>
  <c r="B48" i="4" s="1"/>
  <c r="C48" i="4" s="1"/>
  <c r="B49" i="4" s="1"/>
  <c r="C49" i="4" s="1"/>
  <c r="B50" i="4" s="1"/>
  <c r="C50" i="4" s="1"/>
  <c r="B51" i="4" s="1"/>
  <c r="C51" i="4" s="1"/>
  <c r="B52" i="4" s="1"/>
  <c r="C52" i="4" s="1"/>
  <c r="B53" i="4" s="1"/>
  <c r="C53" i="4" s="1"/>
  <c r="B54" i="4" s="1"/>
  <c r="C54" i="4" s="1"/>
  <c r="B55" i="4" s="1"/>
  <c r="C55" i="4" s="1"/>
  <c r="B56" i="4" s="1"/>
  <c r="C56" i="4" s="1"/>
  <c r="B57" i="4" s="1"/>
  <c r="C57" i="4" s="1"/>
  <c r="B58" i="4" s="1"/>
  <c r="C58" i="4" s="1"/>
  <c r="B59" i="4" s="1"/>
  <c r="C59" i="4" s="1"/>
  <c r="B60" i="4" s="1"/>
  <c r="C60" i="4" s="1"/>
  <c r="B61" i="4" s="1"/>
  <c r="C61" i="4" s="1"/>
  <c r="B62" i="4" s="1"/>
  <c r="C62" i="4" s="1"/>
  <c r="B63" i="4" s="1"/>
  <c r="C63" i="4" s="1"/>
  <c r="B64" i="4" s="1"/>
  <c r="C64" i="4" s="1"/>
  <c r="B65" i="4" s="1"/>
  <c r="C65" i="4" s="1"/>
  <c r="B66" i="4" s="1"/>
  <c r="C66" i="4" s="1"/>
  <c r="B67" i="4" s="1"/>
  <c r="C67" i="4" s="1"/>
  <c r="B68" i="4" s="1"/>
  <c r="C68" i="4" s="1"/>
  <c r="B69" i="4" s="1"/>
  <c r="C69" i="4" s="1"/>
  <c r="B70" i="4" s="1"/>
  <c r="C70" i="4" s="1"/>
  <c r="B71" i="4" s="1"/>
  <c r="C71" i="4" s="1"/>
  <c r="B72" i="4" s="1"/>
  <c r="C72" i="4" s="1"/>
  <c r="B73" i="4" s="1"/>
  <c r="C73" i="4" s="1"/>
  <c r="B74" i="4" s="1"/>
  <c r="C74" i="4" s="1"/>
  <c r="B75" i="4" s="1"/>
  <c r="C75" i="4" s="1"/>
  <c r="B76" i="4" s="1"/>
  <c r="C76" i="4" s="1"/>
  <c r="B77" i="4" s="1"/>
  <c r="C77" i="4" s="1"/>
  <c r="B78" i="4" s="1"/>
  <c r="C78" i="4" s="1"/>
  <c r="B79" i="4" s="1"/>
  <c r="C79" i="4" s="1"/>
  <c r="B80" i="4" s="1"/>
  <c r="C80" i="4" s="1"/>
  <c r="B81" i="4" s="1"/>
  <c r="C81" i="4" s="1"/>
  <c r="B82" i="4" s="1"/>
  <c r="C82" i="4" s="1"/>
  <c r="B83" i="4" s="1"/>
  <c r="C83" i="4" s="1"/>
  <c r="B84" i="4" s="1"/>
  <c r="C84" i="4" s="1"/>
  <c r="B85" i="4" s="1"/>
  <c r="C85" i="4" s="1"/>
  <c r="E11" i="3"/>
  <c r="C17" i="3" l="1"/>
  <c r="C18" i="3" s="1"/>
  <c r="B17" i="3" l="1"/>
  <c r="B18" i="3"/>
  <c r="C19" i="3"/>
  <c r="B19" i="3" l="1"/>
  <c r="C20" i="3"/>
  <c r="B20" i="3" l="1"/>
  <c r="C23" i="3"/>
  <c r="C24" i="3" l="1"/>
  <c r="B23" i="3"/>
  <c r="B24" i="3" l="1"/>
  <c r="C25" i="3"/>
  <c r="B25" i="3" l="1"/>
  <c r="C26" i="3"/>
  <c r="B26" i="3" l="1"/>
  <c r="C27" i="3"/>
  <c r="C28" i="3" l="1"/>
  <c r="B27" i="3"/>
  <c r="B28" i="3" l="1"/>
  <c r="C29" i="3"/>
  <c r="B29" i="3" l="1"/>
  <c r="H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E9"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sharedStrings.xml><?xml version="1.0" encoding="utf-8"?>
<sst xmlns="http://schemas.openxmlformats.org/spreadsheetml/2006/main" count="327" uniqueCount="304">
  <si>
    <t>Start</t>
  </si>
  <si>
    <t>End</t>
  </si>
  <si>
    <t>Date</t>
  </si>
  <si>
    <t>Pay Periods</t>
  </si>
  <si>
    <t>Period</t>
  </si>
  <si>
    <t>10B</t>
  </si>
  <si>
    <t>11A</t>
  </si>
  <si>
    <t>11B</t>
  </si>
  <si>
    <t>12A</t>
  </si>
  <si>
    <t>12B</t>
  </si>
  <si>
    <t>05B</t>
  </si>
  <si>
    <t>06A</t>
  </si>
  <si>
    <t>06B</t>
  </si>
  <si>
    <t>07A</t>
  </si>
  <si>
    <t>07B</t>
  </si>
  <si>
    <t>08A</t>
  </si>
  <si>
    <t>08B</t>
  </si>
  <si>
    <t>09A</t>
  </si>
  <si>
    <t>09B</t>
  </si>
  <si>
    <t>10A</t>
  </si>
  <si>
    <t>Pay Period:</t>
  </si>
  <si>
    <t xml:space="preserve">       through:</t>
  </si>
  <si>
    <t>Employee Name:</t>
  </si>
  <si>
    <t>Supervisor Name:</t>
  </si>
  <si>
    <t>Employee ID:</t>
  </si>
  <si>
    <t xml:space="preserve">Empl Record: </t>
  </si>
  <si>
    <t>Weekly Total</t>
  </si>
  <si>
    <t>Employee Signature</t>
  </si>
  <si>
    <t>NOTES</t>
  </si>
  <si>
    <t>BI WEEKLY TOTAL HOURS</t>
  </si>
  <si>
    <r>
      <t xml:space="preserve">I certify that I have reported the proper hours worked. </t>
    </r>
    <r>
      <rPr>
        <i/>
        <sz val="10"/>
        <color indexed="8"/>
        <rFont val="Calibri"/>
        <family val="2"/>
        <scheme val="minor"/>
      </rPr>
      <t>Electronic submission accepted in lieu of physical signature.</t>
    </r>
  </si>
  <si>
    <t>Due Date:</t>
  </si>
  <si>
    <t>LUMP SUM TIMESHEET</t>
  </si>
  <si>
    <t xml:space="preserve">LUMP SUM PAYMENT AMOUNT: </t>
  </si>
  <si>
    <t># HOURS WORKED</t>
  </si>
  <si>
    <t>Empl ID:</t>
  </si>
  <si>
    <t>Signature:</t>
  </si>
  <si>
    <t>Date:</t>
  </si>
  <si>
    <t>STUDENT LUMP SUM PAYMENT FORM</t>
  </si>
  <si>
    <t>HIRE DETAILS</t>
  </si>
  <si>
    <t>Job Begin Date:</t>
  </si>
  <si>
    <t>Background Check:</t>
  </si>
  <si>
    <t>(Select from drop down)</t>
  </si>
  <si>
    <t>Pay Basis</t>
  </si>
  <si>
    <t>Job End Date:</t>
  </si>
  <si>
    <r>
      <t>Position of Trust?:</t>
    </r>
    <r>
      <rPr>
        <sz val="10"/>
        <color rgb="FF00B0F0"/>
        <rFont val="Webdings"/>
        <family val="1"/>
        <charset val="2"/>
      </rPr>
      <t></t>
    </r>
  </si>
  <si>
    <t>First Name:</t>
  </si>
  <si>
    <t>Student Status</t>
  </si>
  <si>
    <t>C - Academic</t>
  </si>
  <si>
    <t>AY</t>
  </si>
  <si>
    <t>MI:</t>
  </si>
  <si>
    <t>Registered at:</t>
  </si>
  <si>
    <t>A - Annual</t>
  </si>
  <si>
    <t>FY</t>
  </si>
  <si>
    <t>Last Name:</t>
  </si>
  <si>
    <t>If other, indicate:</t>
  </si>
  <si>
    <t>If attending a school other than UWGB:</t>
  </si>
  <si>
    <t>Empl Record:</t>
  </si>
  <si>
    <t>L - Lump</t>
  </si>
  <si>
    <t>JOB DATA</t>
  </si>
  <si>
    <t>Department:</t>
  </si>
  <si>
    <t>Working Title:</t>
  </si>
  <si>
    <t>Location Code:</t>
  </si>
  <si>
    <t>Duties:</t>
  </si>
  <si>
    <t>Amount of Earnings:</t>
  </si>
  <si>
    <t>N - No Pay Basis</t>
  </si>
  <si>
    <t>FUNDING DATA</t>
  </si>
  <si>
    <t>Fund</t>
  </si>
  <si>
    <t>Dept. ID</t>
  </si>
  <si>
    <t>Program</t>
  </si>
  <si>
    <t>Project</t>
  </si>
  <si>
    <t>Funding %</t>
  </si>
  <si>
    <t>COMPLETED BY</t>
  </si>
  <si>
    <t>Completed by:</t>
  </si>
  <si>
    <t>SUPERVISOR ACKNOWLEDGEMENT &amp; APPROVAL</t>
  </si>
  <si>
    <t xml:space="preserve">I acknowledge that I have discussed the Student Employment Policy with this student. We have discussed any and all employment (lump sum and work study) through UW-Green Bay and UW System. I understand it is my responsibility to coordinate with other supervisors the hours that the student may work and discuss any violations and consequences with the student. </t>
  </si>
  <si>
    <t>Supervisor:</t>
  </si>
  <si>
    <t>Budget Approver:</t>
  </si>
  <si>
    <t>hr@uwgb.edu.</t>
  </si>
  <si>
    <t>HR USE ONLY</t>
  </si>
  <si>
    <t>Date Entered:</t>
  </si>
  <si>
    <t>Required Forms:</t>
  </si>
  <si>
    <t>Entered by:</t>
  </si>
  <si>
    <t>Student Lump Sum Payment Form Instructions</t>
  </si>
  <si>
    <t>1.</t>
  </si>
  <si>
    <t>2.</t>
  </si>
  <si>
    <t>3.</t>
  </si>
  <si>
    <t>Department</t>
  </si>
  <si>
    <t>Location</t>
  </si>
  <si>
    <t>Working Title</t>
  </si>
  <si>
    <t>Action</t>
  </si>
  <si>
    <t>CBC</t>
  </si>
  <si>
    <t>Registered Status</t>
  </si>
  <si>
    <t>Time Reporting</t>
  </si>
  <si>
    <t>Positon of Trust</t>
  </si>
  <si>
    <t>D010100 - Chancellor</t>
  </si>
  <si>
    <t>D2015 - Shorewood Center</t>
  </si>
  <si>
    <t>Advisor</t>
  </si>
  <si>
    <t>New Hire</t>
  </si>
  <si>
    <t>Required</t>
  </si>
  <si>
    <t>UW-Green Bay</t>
  </si>
  <si>
    <t>Webclock</t>
  </si>
  <si>
    <t>Yes</t>
  </si>
  <si>
    <t>D030200 - Athletics</t>
  </si>
  <si>
    <t xml:space="preserve">D2022 - Environmental Sciences </t>
  </si>
  <si>
    <t>Ambassador</t>
  </si>
  <si>
    <t>Rehire</t>
  </si>
  <si>
    <t>Not Required</t>
  </si>
  <si>
    <t>UW-Eau Claire</t>
  </si>
  <si>
    <t>Timesheet</t>
  </si>
  <si>
    <t>No</t>
  </si>
  <si>
    <t>D2023 - Instructional Services</t>
  </si>
  <si>
    <t>Animal Keeper</t>
  </si>
  <si>
    <t>New Position</t>
  </si>
  <si>
    <t>UW-La Crosse</t>
  </si>
  <si>
    <t>D2024 - Laboratory Sciences</t>
  </si>
  <si>
    <t>Assistant</t>
  </si>
  <si>
    <t>Transfer</t>
  </si>
  <si>
    <t>UW-Madison</t>
  </si>
  <si>
    <t>D2025 - Cofrin Library</t>
  </si>
  <si>
    <t>Assistant Coach</t>
  </si>
  <si>
    <t>Change - Compensation Rate</t>
  </si>
  <si>
    <t>UW-Milwaukee</t>
  </si>
  <si>
    <t xml:space="preserve">D2026 - Heating/Cooling </t>
  </si>
  <si>
    <t>Attendant</t>
  </si>
  <si>
    <t>Change - Department</t>
  </si>
  <si>
    <t>UW-Oshkosh</t>
  </si>
  <si>
    <t>D2027 - Theatre Hall</t>
  </si>
  <si>
    <t>Camera Operator</t>
  </si>
  <si>
    <t>Change - Expected Job End Date</t>
  </si>
  <si>
    <t>UW-Parkside</t>
  </si>
  <si>
    <t>D2028 - Kress Events Center</t>
  </si>
  <si>
    <t>Coordinator</t>
  </si>
  <si>
    <t>Change - FTE</t>
  </si>
  <si>
    <t>UW-Platteville</t>
  </si>
  <si>
    <t xml:space="preserve">D2029 - Student Services </t>
  </si>
  <si>
    <t>Counselor</t>
  </si>
  <si>
    <t>Change - Funding</t>
  </si>
  <si>
    <t>UW-River Falls</t>
  </si>
  <si>
    <t xml:space="preserve">D2030 - Studio Arts </t>
  </si>
  <si>
    <t>Director</t>
  </si>
  <si>
    <t>Change - Job Code/Title</t>
  </si>
  <si>
    <t>UW-Stevens Point</t>
  </si>
  <si>
    <t>D2031 - University Union</t>
  </si>
  <si>
    <t>Event Assistant</t>
  </si>
  <si>
    <t>Change - Promotion</t>
  </si>
  <si>
    <t>UW-Stout</t>
  </si>
  <si>
    <t>D2035 - Rose Hall</t>
  </si>
  <si>
    <t>Games Management</t>
  </si>
  <si>
    <t>End - Death</t>
  </si>
  <si>
    <t>UW-Superior</t>
  </si>
  <si>
    <t>D2036 - Wood Hall</t>
  </si>
  <si>
    <t>General Laborer</t>
  </si>
  <si>
    <t>End - Dismissal</t>
  </si>
  <si>
    <t>UW-Whitewater</t>
  </si>
  <si>
    <t>D2042 - Facilities Management</t>
  </si>
  <si>
    <t>Host</t>
  </si>
  <si>
    <t>End - Graduation</t>
  </si>
  <si>
    <t>Other</t>
  </si>
  <si>
    <t xml:space="preserve">D2050 - Weidner Center </t>
  </si>
  <si>
    <t>Instructor</t>
  </si>
  <si>
    <t>End - Layoff</t>
  </si>
  <si>
    <t>D2052 - Mary Ann Cofrin Hall</t>
  </si>
  <si>
    <t>Intern</t>
  </si>
  <si>
    <t>End - Other</t>
  </si>
  <si>
    <t>D2090 - Housing Community Center</t>
  </si>
  <si>
    <t>Lead Worker</t>
  </si>
  <si>
    <t>End - Resignation</t>
  </si>
  <si>
    <t>Lifeguard</t>
  </si>
  <si>
    <t>End - Retirement</t>
  </si>
  <si>
    <t>Manager</t>
  </si>
  <si>
    <t>Leave of Absence - Paid</t>
  </si>
  <si>
    <t>Media Assistant</t>
  </si>
  <si>
    <t>Leave of Absence - Unpaid</t>
  </si>
  <si>
    <t>Model</t>
  </si>
  <si>
    <t>Leave of Absence - Return</t>
  </si>
  <si>
    <t>Notetaker</t>
  </si>
  <si>
    <t>Sabbatical - Leave</t>
  </si>
  <si>
    <t>Office Assistant</t>
  </si>
  <si>
    <t>Sabbatical - Return</t>
  </si>
  <si>
    <t>Official</t>
  </si>
  <si>
    <t>Phellow</t>
  </si>
  <si>
    <t>D120100 - Provost &amp; Vice Chancellor</t>
  </si>
  <si>
    <t>Phone-A-Thon Caller</t>
  </si>
  <si>
    <t>D120220 - CATL</t>
  </si>
  <si>
    <t>Receptionist</t>
  </si>
  <si>
    <t>D120700 - International Education</t>
  </si>
  <si>
    <t>Recruiter</t>
  </si>
  <si>
    <t>D125000 - Institute Research &amp; Assessment</t>
  </si>
  <si>
    <t>Research Assistant</t>
  </si>
  <si>
    <t>D126000 - Sec-Faculty &amp; Academic Staff</t>
  </si>
  <si>
    <t>Resident Assistant</t>
  </si>
  <si>
    <t>D128000 - Office of Grants &amp; Research</t>
  </si>
  <si>
    <t>Scorer</t>
  </si>
  <si>
    <t>D129000 - Graduate Program</t>
  </si>
  <si>
    <t>Security</t>
  </si>
  <si>
    <t>Specialist</t>
  </si>
  <si>
    <t>Student Orgs</t>
  </si>
  <si>
    <t>Study Group Leader</t>
  </si>
  <si>
    <t>Supervisor</t>
  </si>
  <si>
    <t>Teaching Assistant</t>
  </si>
  <si>
    <t>Technician</t>
  </si>
  <si>
    <t>Trainer</t>
  </si>
  <si>
    <t>Tutor</t>
  </si>
  <si>
    <t>Valet</t>
  </si>
  <si>
    <t>D141000 - Academic Advising</t>
  </si>
  <si>
    <t>D143500 - Registrar</t>
  </si>
  <si>
    <t>D144000 - Admissions</t>
  </si>
  <si>
    <t>D144500 - Financial Aid</t>
  </si>
  <si>
    <t>D261000 - Democracy and Justice Studies</t>
  </si>
  <si>
    <t>D262000 - Art &amp; Design</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</si>
  <si>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</si>
  <si>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</si>
  <si>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</si>
  <si>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</si>
  <si>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</si>
  <si>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</si>
  <si>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</si>
  <si>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</si>
  <si>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</si>
  <si>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</si>
  <si>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</si>
  <si>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</si>
  <si>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</si>
  <si>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</si>
  <si>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</si>
  <si>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</si>
  <si>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</si>
  <si>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</si>
  <si>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</si>
  <si>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</si>
  <si>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</si>
  <si>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</si>
  <si>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D145000 - GBOSS - One Stop Shop</t>
  </si>
  <si>
    <t>D242010 - Dietetic Internship</t>
  </si>
  <si>
    <t>D243000 - Environmental Mgmt &amp; Bus Inst.</t>
  </si>
  <si>
    <t>D244000 - Center for Biodiversity</t>
  </si>
  <si>
    <t>D260100 - Dean of Arts, Humanities &amp; Social Science</t>
  </si>
  <si>
    <t>D300100 - Dean of Health Sciences, Education &amp; Social Welfare</t>
  </si>
  <si>
    <t>D320100 - Dean of Cofrin School of Business</t>
  </si>
  <si>
    <t>D321000 - Business Administration</t>
  </si>
  <si>
    <t>D322000 - Small Business Development Center</t>
  </si>
  <si>
    <t>D360100 - Library</t>
  </si>
  <si>
    <t>D990000 - Off Campus Federal Work Study</t>
  </si>
  <si>
    <t>D120225 - CATL- Instructional Technology</t>
  </si>
  <si>
    <t>D302500 - Nursing &amp; Health Studies</t>
  </si>
  <si>
    <t>D300400 - Behavioral Health Training Partnership</t>
  </si>
  <si>
    <t>D125020 - Learning Center</t>
  </si>
  <si>
    <t>D130100 - Continuing Education &amp; Community Engagement</t>
  </si>
  <si>
    <r>
      <rPr>
        <sz val="11"/>
        <rFont val="Calibri"/>
        <family val="2"/>
        <scheme val="minor"/>
      </rPr>
      <t>Per the</t>
    </r>
    <r>
      <rPr>
        <u/>
        <sz val="11"/>
        <color theme="10"/>
        <rFont val="Calibri"/>
        <family val="2"/>
        <scheme val="minor"/>
      </rPr>
      <t xml:space="preserve"> UPS Operational Policy: GEN 20</t>
    </r>
    <r>
      <rPr>
        <sz val="11"/>
        <rFont val="Calibri"/>
        <family val="2"/>
        <scheme val="minor"/>
      </rPr>
      <t>, which outlines the University of Wisconsin System (UWS)</t>
    </r>
  </si>
  <si>
    <t>D030300 - Men's Intercollegiate Athletics</t>
  </si>
  <si>
    <t>D030400 - Women's Intercollegiate Athletics</t>
  </si>
  <si>
    <t>D140100 - Enrollment Services</t>
  </si>
  <si>
    <t>D265000 - Humanities</t>
  </si>
  <si>
    <t>D671000 - Marketing &amp; Univ Comm</t>
  </si>
  <si>
    <r>
      <t xml:space="preserve">provisions specific to student employment, all student workers should be paid on an hourly basis.  </t>
    </r>
    <r>
      <rPr>
        <b/>
        <sz val="10.5"/>
        <color theme="1"/>
        <rFont val="Calibri"/>
        <family val="2"/>
        <scheme val="minor"/>
      </rPr>
      <t xml:space="preserve">If a department wishes to have a student compensated on a lump-sum basis, the department must submit a justification to Human Resources detailing why the payment cannot be processed on an hourly basis.  Requests for lump-sum payments must be submitted for review prior to hiring the student and having work completed.  Human Resources will review the request and will contact the department as to whether or not the request is approved.  </t>
    </r>
    <r>
      <rPr>
        <sz val="10.5"/>
        <color theme="1"/>
        <rFont val="Calibri"/>
        <family val="2"/>
        <scheme val="minor"/>
      </rPr>
      <t>Once a request is approved, the department will complete this form to set up the appointments.</t>
    </r>
  </si>
  <si>
    <r>
      <t xml:space="preserve">Most positions require a background check and must be completed </t>
    </r>
    <r>
      <rPr>
        <b/>
        <sz val="10"/>
        <rFont val="Calibri"/>
        <family val="2"/>
        <scheme val="minor"/>
      </rPr>
      <t>prior</t>
    </r>
    <r>
      <rPr>
        <sz val="10"/>
        <rFont val="Calibri"/>
        <family val="2"/>
        <scheme val="minor"/>
      </rPr>
      <t xml:space="preserve"> to a student working. If this position requires a background check, select “Required” in the drop down.  Contact HR at hr@uwgb.edu if you have question about requesting a background check.</t>
    </r>
  </si>
  <si>
    <t>See the Student Bi-Weekly Payroll Schedule for important dates and hours limits.</t>
  </si>
  <si>
    <t>D2100 - Manitowoc</t>
  </si>
  <si>
    <t>D2103 - Marinette</t>
  </si>
  <si>
    <t>D2108 - Sheboygan</t>
  </si>
  <si>
    <t>D091000 - University Recreation</t>
  </si>
  <si>
    <t>D189000 - MultiEthnic Student Affairs</t>
  </si>
  <si>
    <t>D240100 - Dean of Science, Engineering &amp; Technology</t>
  </si>
  <si>
    <t>D241099 - Natural &amp; Applied Science</t>
  </si>
  <si>
    <t>D242099 - Human Biology</t>
  </si>
  <si>
    <t>D262599 - Music</t>
  </si>
  <si>
    <t>D262799 - Theatre &amp; Dance</t>
  </si>
  <si>
    <t>D265700 - Communication &amp; Info Sci</t>
  </si>
  <si>
    <t>D266099 - Public &amp; Environ Affairs</t>
  </si>
  <si>
    <t>08C</t>
  </si>
  <si>
    <t xml:space="preserve">Questions, please contact Human Resources at ext. 2390 or at </t>
  </si>
  <si>
    <t>D264100 - Psychology</t>
  </si>
  <si>
    <t>D401200 - UW-Green Bay Police</t>
  </si>
  <si>
    <t>D321500 - Accounting &amp; Finance</t>
  </si>
  <si>
    <t>D323000 - Marketing &amp; Management</t>
  </si>
  <si>
    <t>D2055 - STEM Innovation Center</t>
  </si>
  <si>
    <t xml:space="preserve">Please complete the Student Lump Sum Payment Form on the next tab, and send the completed and signed form to Human Resources prior to start date.  </t>
  </si>
  <si>
    <t>Human Resources will review our records for a completed I-9 Form and Criminal Background Check (if required). Please remind your students to be watching their emails from HR and HireRight regarding any I-9 or Criminal Background Check requirements.</t>
  </si>
  <si>
    <t>For more information on student employment, please visit:</t>
  </si>
  <si>
    <t>Student Supervisors</t>
  </si>
  <si>
    <t>4.</t>
  </si>
  <si>
    <t xml:space="preserve">Departments will be required to track hours for work performed for the lump-sum payment using the Lump Sum Timesheet (see tab).  Hours must be submitted to hr@uwgb.edu by 10:00 a.m. on the Monday following the end of a pay period (per the payroll schedule).  </t>
  </si>
  <si>
    <t xml:space="preserve">5. </t>
  </si>
  <si>
    <t>6.</t>
  </si>
  <si>
    <t>D135000 - Career Services</t>
  </si>
  <si>
    <t>D180100 - Student Affairs &amp; Dean of Students</t>
  </si>
  <si>
    <t>D182000 - Wellness Center</t>
  </si>
  <si>
    <t>D186000 - Housing &amp; Residential Education</t>
  </si>
  <si>
    <t>D188000 - Student Engagement</t>
  </si>
  <si>
    <t>D200100 - Student Access &amp; Success</t>
  </si>
  <si>
    <t>D200200 - Accelerated Degree</t>
  </si>
  <si>
    <t>D200300 - Gateways to Phoenix Success</t>
  </si>
  <si>
    <t>D201000 - Early College Programs</t>
  </si>
  <si>
    <t>D230100 - Inclusivity &amp; Community Engagement</t>
  </si>
  <si>
    <t>D230300 - Pride Center</t>
  </si>
  <si>
    <t>D231510 - Student Accessibility Services</t>
  </si>
  <si>
    <t>D231600 - Precollege General</t>
  </si>
  <si>
    <t>D239000 - MultiEthnic Student Affairs (MESA)</t>
  </si>
  <si>
    <t>D246000 - Resch School of Engineering</t>
  </si>
  <si>
    <t>D330100 - IT Administration</t>
  </si>
  <si>
    <t>D332000 - IT Network &amp; Systems</t>
  </si>
  <si>
    <t>D333000 - Client Services</t>
  </si>
  <si>
    <t>D400310 - Student Billing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</si>
</sst>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
    <numFmt numFmtId="166" formatCode="000000"/>
  </numFmts>
  <fonts count="42" x14ac:knownFonts="1">
    <font>
      <b/>
      <sz val="8"/>
      <name val="Helv"/>
    </font>
    <font>
      <sz val="11"/>
      <color theme="1"/>
      <name val="Calibri"/>
      <family val="2"/>
      <scheme val="minor"/>
    </font>
    <font>
      <sz val="10"/>
      <name val="Arial"/>
      <family val="2"/>
    </font>
    <font>
      <sz val="11"/>
      <color indexed="8"/>
      <name val="Calibri"/>
      <family val="2"/>
      <scheme val="minor"/>
    </font>
    <font>
      <b/>
      <sz val="11"/>
      <color indexed="8"/>
      <name val="Calibri"/>
      <family val="2"/>
      <scheme val="minor"/>
    </font>
    <font>
      <b/>
      <sz val="11"/>
      <name val="Calibri"/>
      <family val="2"/>
      <scheme val="minor"/>
    </font>
    <font>
      <b/>
      <sz val="14"/>
      <color indexed="8"/>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10"/>
      <color theme="1"/>
      <name val="Calibri"/>
      <family val="2"/>
      <scheme val="minor"/>
    </font>
    <font>
      <b/>
      <sz val="10"/>
      <color theme="1"/>
      <name val="Calibri"/>
      <family val="2"/>
      <scheme val="minor"/>
    </font>
    <font>
      <i/>
      <sz val="10"/>
      <color indexed="8"/>
      <name val="Calibri"/>
      <family val="2"/>
      <scheme val="minor"/>
    </font>
    <font>
      <sz val="10"/>
      <name val="Calibri"/>
      <family val="2"/>
      <scheme val="minor"/>
    </font>
    <font>
      <b/>
      <sz val="1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8"/>
      <color rgb="FF000000"/>
      <name val="Tahoma"/>
      <family val="2"/>
    </font>
    <font>
      <sz val="11"/>
      <color theme="1"/>
      <name val="Cambria"/>
      <family val="1"/>
      <scheme val="major"/>
    </font>
    <font>
      <b/>
      <sz val="12"/>
      <color theme="1"/>
      <name val="Calibri"/>
      <family val="2"/>
      <scheme val="minor"/>
    </font>
    <font>
      <sz val="10"/>
      <color theme="1"/>
      <name val="Cambria"/>
      <family val="1"/>
      <scheme val="major"/>
    </font>
    <font>
      <sz val="10"/>
      <color rgb="FF00B0F0"/>
      <name val="Webdings"/>
      <family val="1"/>
      <charset val="2"/>
    </font>
    <font>
      <sz val="10"/>
      <color rgb="FF000000"/>
      <name val="Calibri"/>
      <family val="2"/>
      <scheme val="minor"/>
    </font>
    <font>
      <b/>
      <sz val="9"/>
      <color theme="1"/>
      <name val="Cambria"/>
      <family val="1"/>
      <scheme val="major"/>
    </font>
    <font>
      <sz val="9"/>
      <color theme="1"/>
      <name val="Cambria"/>
      <family val="1"/>
      <scheme val="major"/>
    </font>
    <font>
      <b/>
      <sz val="9"/>
      <name val="Calibri"/>
      <family val="2"/>
      <scheme val="minor"/>
    </font>
    <font>
      <b/>
      <sz val="10"/>
      <color theme="1"/>
      <name val="Cambria"/>
      <family val="1"/>
      <scheme val="major"/>
    </font>
    <font>
      <sz val="12"/>
      <color theme="1"/>
      <name val="Cambria"/>
      <family val="1"/>
      <scheme val="major"/>
    </font>
    <font>
      <i/>
      <sz val="10"/>
      <color theme="1"/>
      <name val="Calibri"/>
      <family val="2"/>
      <scheme val="minor"/>
    </font>
    <font>
      <u/>
      <sz val="10"/>
      <color theme="10"/>
      <name val="Calibri"/>
      <family val="2"/>
      <scheme val="minor"/>
    </font>
    <font>
      <sz val="9"/>
      <color theme="1"/>
      <name val="Calibri"/>
      <family val="2"/>
      <scheme val="minor"/>
    </font>
    <font>
      <sz val="6"/>
      <color theme="1"/>
      <name val="Calibri"/>
      <family val="2"/>
      <scheme val="minor"/>
    </font>
    <font>
      <sz val="8"/>
      <color theme="1"/>
      <name val="Calibri"/>
      <family val="2"/>
      <scheme val="minor"/>
    </font>
    <font>
      <sz val="9"/>
      <color indexed="81"/>
      <name val="Calibri"/>
      <family val="2"/>
      <scheme val="minor"/>
    </font>
    <font>
      <sz val="9"/>
      <color indexed="81"/>
      <name val="Tahoma"/>
      <family val="2"/>
    </font>
    <font>
      <b/>
      <sz val="9"/>
      <color theme="1"/>
      <name val="Calibri"/>
      <family val="2"/>
      <scheme val="minor"/>
    </font>
    <font>
      <sz val="9"/>
      <name val="Calibri"/>
      <family val="2"/>
      <scheme val="minor"/>
    </font>
    <font>
      <sz val="11"/>
      <color theme="10"/>
      <name val="Calibri"/>
      <family val="2"/>
      <scheme val="minor"/>
    </font>
    <font>
      <sz val="11"/>
      <name val="Calibri"/>
      <family val="2"/>
      <scheme val="minor"/>
    </font>
    <font>
      <sz val="10.5"/>
      <color theme="1"/>
      <name val="Calibri"/>
      <family val="2"/>
      <scheme val="minor"/>
    </font>
    <font>
      <b/>
      <sz val="10.5"/>
      <color theme="1"/>
      <name val="Calibri"/>
      <family val="2"/>
      <scheme val="minor"/>
    </font>
  </fonts>
  <fills count="7">
    <fill>
      <patternFill patternType="none"/>
    </fill>
    <fill>
      <patternFill patternType="gray125"/>
    </fill>
    <fill>
      <patternFill patternType="solid">
        <fgColor indexed="8"/>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applyNumberFormat="0"/>
    <xf numFmtId="0" fontId="2" fillId="0" borderId="0"/>
    <xf numFmtId="0" fontId="1" fillId="0" borderId="0"/>
    <xf numFmtId="0" fontId="1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01">
    <xf numFmtId="0" fontId="0" fillId="0" borderId="0" xfId="0"/>
    <xf numFmtId="0" fontId="2" fillId="0" borderId="0" xfId="1"/>
    <xf numFmtId="14" fontId="2" fillId="0" borderId="0" xfId="1" applyNumberFormat="1"/>
    <xf numFmtId="0" fontId="2" fillId="0" borderId="0" xfId="1" applyAlignment="1">
      <alignment horizontal="center"/>
    </xf>
    <xf numFmtId="0" fontId="2" fillId="0" borderId="0" xfId="1" applyFont="1" applyAlignment="1">
      <alignment horizontal="center"/>
    </xf>
    <xf numFmtId="0" fontId="3" fillId="0" borderId="0" xfId="0" applyNumberFormat="1" applyFont="1" applyFill="1" applyAlignment="1" applyProtection="1">
      <alignment vertical="center"/>
    </xf>
    <xf numFmtId="0" fontId="3"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left" vertical="center"/>
    </xf>
    <xf numFmtId="14" fontId="4" fillId="0" borderId="1" xfId="0" applyNumberFormat="1" applyFont="1" applyFill="1" applyBorder="1" applyAlignment="1" applyProtection="1">
      <alignment horizontal="center" vertical="center"/>
    </xf>
    <xf numFmtId="14" fontId="3" fillId="0" borderId="2"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xf>
    <xf numFmtId="14" fontId="3" fillId="0" borderId="0" xfId="0" applyNumberFormat="1" applyFont="1" applyFill="1" applyAlignment="1" applyProtection="1">
      <alignment vertical="center"/>
    </xf>
    <xf numFmtId="0" fontId="4" fillId="0" borderId="0" xfId="0" applyNumberFormat="1" applyFont="1" applyFill="1" applyBorder="1" applyAlignment="1" applyProtection="1">
      <alignment horizontal="center" vertical="center"/>
    </xf>
    <xf numFmtId="14" fontId="4" fillId="2" borderId="3" xfId="0" applyNumberFormat="1" applyFont="1" applyFill="1" applyBorder="1" applyAlignment="1" applyProtection="1">
      <alignment horizontal="center" vertical="center"/>
    </xf>
    <xf numFmtId="14" fontId="4" fillId="2" borderId="2" xfId="0" applyNumberFormat="1" applyFont="1" applyFill="1" applyBorder="1" applyAlignment="1" applyProtection="1">
      <alignment horizontal="center" vertical="center"/>
    </xf>
    <xf numFmtId="15" fontId="4" fillId="0" borderId="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3" xfId="0" applyNumberFormat="1" applyFont="1" applyFill="1" applyBorder="1" applyAlignment="1" applyProtection="1">
      <alignment vertical="center"/>
    </xf>
    <xf numFmtId="0" fontId="4" fillId="0" borderId="5" xfId="0" applyNumberFormat="1" applyFont="1" applyFill="1" applyBorder="1" applyAlignment="1" applyProtection="1">
      <alignment vertical="center"/>
    </xf>
    <xf numFmtId="0" fontId="6" fillId="0" borderId="0" xfId="0" applyNumberFormat="1"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NumberFormat="1" applyFont="1" applyFill="1" applyAlignment="1" applyProtection="1">
      <alignment vertical="center"/>
      <protection locked="0"/>
    </xf>
    <xf numFmtId="0" fontId="3" fillId="0" borderId="0" xfId="0" applyNumberFormat="1" applyFont="1" applyFill="1" applyAlignment="1" applyProtection="1">
      <alignment vertical="center"/>
      <protection locked="0"/>
    </xf>
    <xf numFmtId="0" fontId="3" fillId="0" borderId="0" xfId="0" applyNumberFormat="1" applyFont="1" applyFill="1" applyAlignment="1" applyProtection="1">
      <alignment horizontal="left" vertical="center"/>
      <protection locked="0"/>
    </xf>
    <xf numFmtId="14" fontId="4" fillId="0" borderId="0" xfId="0" applyNumberFormat="1" applyFont="1" applyFill="1" applyAlignment="1" applyProtection="1">
      <alignment vertical="center"/>
      <protection locked="0"/>
    </xf>
    <xf numFmtId="20" fontId="4" fillId="0" borderId="0" xfId="0" applyNumberFormat="1" applyFont="1" applyFill="1" applyAlignment="1" applyProtection="1">
      <alignment vertical="center"/>
      <protection locked="0"/>
    </xf>
    <xf numFmtId="14" fontId="3" fillId="0" borderId="0" xfId="0" applyNumberFormat="1" applyFont="1" applyFill="1" applyBorder="1" applyAlignment="1" applyProtection="1">
      <alignment horizontal="left" vertical="center"/>
      <protection locked="0"/>
    </xf>
    <xf numFmtId="20" fontId="3" fillId="0" borderId="0" xfId="0" applyNumberFormat="1" applyFont="1" applyFill="1" applyBorder="1" applyAlignment="1" applyProtection="1">
      <alignment vertical="center"/>
      <protection locked="0"/>
    </xf>
    <xf numFmtId="0" fontId="3"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2" fontId="3"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14" fontId="3" fillId="0" borderId="0" xfId="0" applyNumberFormat="1" applyFont="1" applyFill="1" applyAlignment="1" applyProtection="1">
      <alignment vertical="center"/>
      <protection locked="0"/>
    </xf>
    <xf numFmtId="0" fontId="7" fillId="0" borderId="0" xfId="0" applyNumberFormat="1" applyFont="1" applyFill="1" applyBorder="1" applyAlignment="1" applyProtection="1">
      <alignment vertical="center"/>
      <protection locked="0"/>
    </xf>
    <xf numFmtId="2" fontId="9" fillId="0" borderId="9" xfId="0" applyNumberFormat="1" applyFont="1" applyFill="1" applyBorder="1" applyAlignment="1" applyProtection="1">
      <alignment horizontal="center" vertical="center"/>
      <protection locked="0"/>
    </xf>
    <xf numFmtId="14" fontId="4" fillId="0" borderId="9"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0" borderId="13" xfId="0" applyFont="1" applyFill="1" applyBorder="1" applyAlignment="1" applyProtection="1">
      <alignment vertical="center"/>
      <protection locked="0"/>
    </xf>
    <xf numFmtId="0" fontId="6"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vertical="center"/>
      <protection locked="0"/>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vertical="center"/>
      <protection locked="0"/>
    </xf>
    <xf numFmtId="2" fontId="5" fillId="0" borderId="10" xfId="0" applyNumberFormat="1" applyFont="1" applyFill="1" applyBorder="1" applyAlignment="1" applyProtection="1">
      <alignment horizontal="center" vertical="center" wrapText="1"/>
      <protection locked="0"/>
    </xf>
    <xf numFmtId="0" fontId="4" fillId="0" borderId="14" xfId="0" applyNumberFormat="1" applyFont="1" applyFill="1" applyBorder="1" applyAlignment="1" applyProtection="1">
      <alignment horizontal="center" vertical="center" wrapText="1"/>
    </xf>
    <xf numFmtId="2" fontId="3" fillId="0" borderId="10"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0" fillId="0" borderId="13" xfId="0" applyFont="1" applyFill="1" applyBorder="1" applyAlignment="1" applyProtection="1">
      <alignment horizontal="center" vertical="center"/>
      <protection locked="0"/>
    </xf>
    <xf numFmtId="0" fontId="4" fillId="4" borderId="3" xfId="0" applyNumberFormat="1" applyFont="1" applyFill="1" applyBorder="1" applyAlignment="1" applyProtection="1">
      <alignment vertical="center"/>
    </xf>
    <xf numFmtId="14" fontId="3" fillId="4" borderId="2" xfId="0" applyNumberFormat="1" applyFont="1" applyFill="1" applyBorder="1" applyAlignment="1" applyProtection="1">
      <alignment horizontal="center" vertical="center"/>
    </xf>
    <xf numFmtId="2" fontId="8" fillId="0" borderId="9"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14" fontId="4" fillId="0" borderId="0" xfId="0" applyNumberFormat="1" applyFont="1" applyFill="1" applyAlignment="1" applyProtection="1">
      <alignment horizontal="left" vertical="center"/>
      <protection locked="0"/>
    </xf>
    <xf numFmtId="0" fontId="8" fillId="0" borderId="0" xfId="0" applyNumberFormat="1" applyFont="1" applyFill="1" applyAlignment="1" applyProtection="1">
      <alignment vertical="center"/>
      <protection locked="0"/>
    </xf>
    <xf numFmtId="164" fontId="3" fillId="2" borderId="15" xfId="0" applyNumberFormat="1" applyFont="1" applyFill="1" applyBorder="1" applyAlignment="1" applyProtection="1">
      <alignment horizontal="center" vertical="center"/>
      <protection locked="0"/>
    </xf>
    <xf numFmtId="2" fontId="3" fillId="0" borderId="22" xfId="0" applyNumberFormat="1" applyFont="1" applyFill="1" applyBorder="1" applyAlignment="1" applyProtection="1">
      <alignment horizontal="center" vertical="center"/>
      <protection locked="0"/>
    </xf>
    <xf numFmtId="0" fontId="1" fillId="0" borderId="0" xfId="2" applyFill="1" applyBorder="1" applyAlignment="1" applyProtection="1"/>
    <xf numFmtId="0" fontId="1" fillId="0" borderId="0" xfId="2" applyFill="1" applyBorder="1" applyAlignment="1" applyProtection="1">
      <alignment horizontal="right"/>
    </xf>
    <xf numFmtId="0" fontId="1" fillId="0" borderId="0" xfId="2"/>
    <xf numFmtId="0" fontId="16" fillId="0" borderId="0" xfId="2" applyFont="1" applyFill="1" applyBorder="1" applyAlignment="1" applyProtection="1">
      <alignment horizontal="center"/>
    </xf>
    <xf numFmtId="0" fontId="19" fillId="0" borderId="0" xfId="2" applyFont="1" applyFill="1" applyBorder="1" applyAlignment="1" applyProtection="1"/>
    <xf numFmtId="0" fontId="19" fillId="0" borderId="0" xfId="2" applyFont="1" applyFill="1" applyBorder="1" applyAlignment="1" applyProtection="1">
      <alignment horizontal="right"/>
    </xf>
    <xf numFmtId="0" fontId="20" fillId="4" borderId="23" xfId="2" applyFont="1" applyFill="1" applyBorder="1" applyAlignment="1" applyProtection="1">
      <alignment horizontal="left" vertical="center"/>
    </xf>
    <xf numFmtId="0" fontId="20" fillId="4" borderId="2" xfId="2" applyFont="1" applyFill="1" applyBorder="1" applyAlignment="1" applyProtection="1">
      <alignment horizontal="left" vertical="center"/>
    </xf>
    <xf numFmtId="0" fontId="20" fillId="4" borderId="24" xfId="2" applyFont="1" applyFill="1" applyBorder="1" applyAlignment="1" applyProtection="1">
      <alignment horizontal="left" vertical="center"/>
    </xf>
    <xf numFmtId="0" fontId="19" fillId="0" borderId="0" xfId="2" applyFont="1" applyFill="1" applyBorder="1" applyAlignment="1" applyProtection="1">
      <alignment horizontal="left" vertical="center"/>
    </xf>
    <xf numFmtId="0" fontId="19" fillId="0" borderId="0" xfId="2" applyFont="1" applyFill="1" applyBorder="1" applyAlignment="1" applyProtection="1">
      <alignment horizontal="right" vertical="center"/>
    </xf>
    <xf numFmtId="0" fontId="10" fillId="0" borderId="0" xfId="2" applyFont="1" applyFill="1" applyBorder="1" applyAlignment="1" applyProtection="1">
      <alignment horizontal="left" vertical="center"/>
    </xf>
    <xf numFmtId="0" fontId="21" fillId="0" borderId="0" xfId="2" applyFont="1" applyFill="1" applyBorder="1" applyAlignment="1" applyProtection="1">
      <alignment horizontal="left" vertical="center"/>
    </xf>
    <xf numFmtId="0" fontId="10" fillId="0" borderId="0" xfId="2" applyFont="1" applyFill="1" applyBorder="1" applyAlignment="1" applyProtection="1"/>
    <xf numFmtId="0" fontId="21" fillId="0" borderId="0" xfId="2" applyFont="1" applyFill="1" applyBorder="1" applyAlignment="1" applyProtection="1">
      <alignment horizontal="right" vertical="center"/>
    </xf>
    <xf numFmtId="0" fontId="10" fillId="0" borderId="0" xfId="2" applyFont="1" applyFill="1" applyBorder="1" applyAlignment="1">
      <alignment horizontal="left" vertical="center"/>
    </xf>
    <xf numFmtId="0" fontId="1" fillId="0" borderId="0" xfId="2" applyFont="1" applyFill="1" applyBorder="1" applyAlignment="1" applyProtection="1">
      <alignment horizontal="left" vertical="center"/>
    </xf>
    <xf numFmtId="0" fontId="20" fillId="5" borderId="1" xfId="2" applyFont="1" applyFill="1" applyBorder="1" applyAlignment="1" applyProtection="1">
      <alignment horizontal="left" vertical="center"/>
    </xf>
    <xf numFmtId="0" fontId="19" fillId="5" borderId="0" xfId="2" applyFont="1" applyFill="1" applyBorder="1" applyAlignment="1" applyProtection="1">
      <alignment horizontal="left" vertical="center"/>
    </xf>
    <xf numFmtId="0" fontId="10" fillId="0" borderId="13" xfId="2" applyFont="1" applyFill="1" applyBorder="1" applyAlignment="1" applyProtection="1">
      <alignment horizontal="left" vertical="center"/>
    </xf>
    <xf numFmtId="0" fontId="1" fillId="0" borderId="0" xfId="2" applyFont="1" applyFill="1" applyBorder="1" applyProtection="1"/>
    <xf numFmtId="0" fontId="10" fillId="5" borderId="0" xfId="2" applyFont="1" applyFill="1" applyBorder="1" applyAlignment="1" applyProtection="1">
      <alignment horizontal="left" vertical="center"/>
    </xf>
    <xf numFmtId="0" fontId="23" fillId="0" borderId="0" xfId="2" applyFont="1"/>
    <xf numFmtId="0" fontId="1" fillId="5" borderId="0" xfId="2" applyFont="1" applyFill="1" applyBorder="1" applyAlignment="1" applyProtection="1">
      <alignment horizontal="left" vertical="center"/>
    </xf>
    <xf numFmtId="0" fontId="10" fillId="0" borderId="0" xfId="2" applyFont="1" applyFill="1" applyBorder="1" applyAlignment="1" applyProtection="1">
      <alignment vertical="center"/>
    </xf>
    <xf numFmtId="0" fontId="10" fillId="0" borderId="0" xfId="2" applyFont="1" applyFill="1" applyBorder="1" applyProtection="1"/>
    <xf numFmtId="0" fontId="1" fillId="0" borderId="0" xfId="2" applyFill="1" applyProtection="1"/>
    <xf numFmtId="0" fontId="24" fillId="0" borderId="0" xfId="2" applyFont="1" applyFill="1" applyBorder="1" applyAlignment="1" applyProtection="1">
      <alignment horizontal="left" vertical="center"/>
    </xf>
    <xf numFmtId="0" fontId="25" fillId="0" borderId="0" xfId="2" applyFont="1" applyFill="1" applyBorder="1" applyAlignment="1" applyProtection="1">
      <alignment horizontal="left" vertical="center"/>
    </xf>
    <xf numFmtId="165" fontId="25" fillId="0" borderId="0" xfId="4" applyNumberFormat="1" applyFont="1" applyFill="1" applyBorder="1" applyAlignment="1" applyProtection="1">
      <alignment horizontal="right" vertical="center"/>
    </xf>
    <xf numFmtId="165" fontId="25" fillId="0" borderId="0" xfId="2" applyNumberFormat="1" applyFont="1" applyFill="1" applyBorder="1" applyAlignment="1" applyProtection="1">
      <alignment horizontal="right" vertical="center"/>
    </xf>
    <xf numFmtId="0" fontId="26" fillId="0" borderId="23" xfId="2" applyFont="1" applyFill="1" applyBorder="1" applyAlignment="1" applyProtection="1">
      <alignment horizontal="center" vertical="center"/>
    </xf>
    <xf numFmtId="0" fontId="26" fillId="0" borderId="28" xfId="2" applyFont="1" applyFill="1" applyBorder="1" applyAlignment="1" applyProtection="1">
      <alignment horizontal="center" vertical="center"/>
    </xf>
    <xf numFmtId="0" fontId="13" fillId="0" borderId="29" xfId="2" applyFont="1" applyFill="1" applyBorder="1" applyAlignment="1" applyProtection="1">
      <alignment horizontal="center" vertical="center"/>
      <protection locked="0"/>
    </xf>
    <xf numFmtId="166" fontId="13" fillId="0" borderId="29" xfId="2" applyNumberFormat="1" applyFont="1" applyFill="1" applyBorder="1" applyAlignment="1" applyProtection="1">
      <alignment horizontal="center" vertical="center"/>
      <protection locked="0"/>
    </xf>
    <xf numFmtId="9" fontId="13" fillId="0" borderId="29" xfId="2" applyNumberFormat="1" applyFont="1" applyFill="1" applyBorder="1" applyAlignment="1" applyProtection="1">
      <alignment horizontal="center" vertical="center"/>
      <protection locked="0"/>
    </xf>
    <xf numFmtId="44" fontId="21" fillId="0" borderId="0" xfId="2" applyNumberFormat="1" applyFont="1" applyFill="1" applyBorder="1" applyAlignment="1" applyProtection="1">
      <alignment horizontal="left" vertical="center"/>
    </xf>
    <xf numFmtId="165" fontId="21" fillId="0" borderId="0" xfId="4" applyNumberFormat="1" applyFont="1" applyFill="1" applyBorder="1" applyAlignment="1" applyProtection="1">
      <alignment horizontal="right" vertical="center"/>
    </xf>
    <xf numFmtId="0" fontId="13" fillId="0" borderId="32" xfId="2" applyFont="1" applyFill="1" applyBorder="1" applyAlignment="1" applyProtection="1">
      <alignment horizontal="center" vertical="center"/>
      <protection locked="0"/>
    </xf>
    <xf numFmtId="166" fontId="13" fillId="0" borderId="32" xfId="2" applyNumberFormat="1" applyFont="1" applyFill="1" applyBorder="1" applyAlignment="1" applyProtection="1">
      <alignment horizontal="center" vertical="center"/>
      <protection locked="0"/>
    </xf>
    <xf numFmtId="9" fontId="13" fillId="0" borderId="32" xfId="2" applyNumberFormat="1" applyFont="1" applyFill="1" applyBorder="1" applyAlignment="1" applyProtection="1">
      <alignment horizontal="center" vertical="center"/>
      <protection locked="0"/>
    </xf>
    <xf numFmtId="0" fontId="27" fillId="0" borderId="0" xfId="2" applyFont="1" applyFill="1" applyBorder="1" applyAlignment="1" applyProtection="1">
      <alignment horizontal="left" vertical="center"/>
    </xf>
    <xf numFmtId="43" fontId="21" fillId="0" borderId="0" xfId="5" applyFont="1" applyFill="1" applyBorder="1" applyAlignment="1" applyProtection="1">
      <alignment horizontal="right" vertical="center"/>
    </xf>
    <xf numFmtId="165" fontId="21" fillId="0" borderId="0" xfId="2" applyNumberFormat="1" applyFont="1" applyFill="1" applyBorder="1" applyAlignment="1" applyProtection="1">
      <alignment horizontal="left" vertical="center"/>
    </xf>
    <xf numFmtId="0" fontId="20" fillId="0" borderId="0" xfId="2" applyFont="1" applyFill="1" applyBorder="1" applyAlignment="1" applyProtection="1">
      <alignment horizontal="left" vertical="center"/>
    </xf>
    <xf numFmtId="0" fontId="25" fillId="0" borderId="0" xfId="2" applyFont="1" applyFill="1" applyBorder="1" applyAlignment="1" applyProtection="1">
      <alignment horizontal="right" vertical="center"/>
    </xf>
    <xf numFmtId="165" fontId="21" fillId="0" borderId="0" xfId="2" applyNumberFormat="1" applyFont="1" applyFill="1" applyBorder="1" applyAlignment="1" applyProtection="1">
      <alignment vertical="center"/>
    </xf>
    <xf numFmtId="0" fontId="28" fillId="0" borderId="0" xfId="2" applyFont="1" applyFill="1" applyBorder="1" applyAlignment="1" applyProtection="1">
      <alignment horizontal="right" vertical="center"/>
    </xf>
    <xf numFmtId="165" fontId="21" fillId="0" borderId="0" xfId="4" applyNumberFormat="1" applyFont="1" applyFill="1" applyBorder="1" applyAlignment="1" applyProtection="1">
      <alignment vertical="center"/>
    </xf>
    <xf numFmtId="0" fontId="10" fillId="0" borderId="0" xfId="2" applyFont="1" applyFill="1" applyBorder="1" applyAlignment="1" applyProtection="1">
      <alignment horizontal="left"/>
    </xf>
    <xf numFmtId="0" fontId="20" fillId="0" borderId="0" xfId="2" applyFont="1" applyFill="1" applyBorder="1" applyAlignment="1" applyProtection="1">
      <alignment horizontal="left"/>
    </xf>
    <xf numFmtId="0" fontId="25" fillId="0" borderId="0" xfId="2" applyFont="1" applyFill="1" applyBorder="1" applyAlignment="1" applyProtection="1">
      <alignment horizontal="left"/>
    </xf>
    <xf numFmtId="0" fontId="25" fillId="0" borderId="0" xfId="2" applyFont="1" applyFill="1" applyBorder="1" applyAlignment="1" applyProtection="1">
      <alignment horizontal="right"/>
    </xf>
    <xf numFmtId="0" fontId="28" fillId="0" borderId="0" xfId="2" applyFont="1" applyFill="1" applyBorder="1" applyAlignment="1" applyProtection="1">
      <alignment horizontal="right"/>
    </xf>
    <xf numFmtId="0" fontId="21" fillId="0" borderId="0" xfId="2" applyFont="1" applyFill="1" applyBorder="1" applyAlignment="1" applyProtection="1">
      <alignment horizontal="left"/>
    </xf>
    <xf numFmtId="165" fontId="21" fillId="0" borderId="0" xfId="4" applyNumberFormat="1" applyFont="1" applyFill="1" applyBorder="1" applyAlignment="1" applyProtection="1"/>
    <xf numFmtId="0" fontId="30" fillId="0" borderId="0" xfId="3" applyFont="1" applyFill="1" applyBorder="1" applyAlignment="1" applyProtection="1">
      <alignment horizontal="left" vertical="center"/>
    </xf>
    <xf numFmtId="0" fontId="31" fillId="0" borderId="0" xfId="2" applyFont="1" applyFill="1" applyBorder="1" applyAlignment="1" applyProtection="1">
      <alignment horizontal="left" vertical="top" wrapText="1"/>
    </xf>
    <xf numFmtId="0" fontId="32" fillId="0" borderId="25" xfId="2" applyFont="1" applyFill="1" applyBorder="1" applyAlignment="1" applyProtection="1">
      <alignment horizontal="left" wrapText="1"/>
    </xf>
    <xf numFmtId="0" fontId="32" fillId="0" borderId="0" xfId="2" applyFont="1" applyFill="1" applyBorder="1" applyAlignment="1" applyProtection="1">
      <alignment horizontal="left" wrapText="1"/>
    </xf>
    <xf numFmtId="0" fontId="32" fillId="0" borderId="27" xfId="2" applyFont="1" applyFill="1" applyBorder="1" applyAlignment="1" applyProtection="1">
      <alignment horizontal="left" wrapText="1"/>
    </xf>
    <xf numFmtId="0" fontId="1" fillId="0" borderId="25" xfId="2" applyFill="1" applyBorder="1" applyAlignment="1" applyProtection="1"/>
    <xf numFmtId="0" fontId="23" fillId="0" borderId="0" xfId="2" applyFont="1" applyFill="1" applyBorder="1" applyAlignment="1" applyProtection="1"/>
    <xf numFmtId="0" fontId="33" fillId="0" borderId="0" xfId="2" applyFont="1" applyFill="1" applyBorder="1" applyAlignment="1" applyProtection="1">
      <alignment horizontal="left" vertical="center"/>
    </xf>
    <xf numFmtId="0" fontId="10" fillId="0" borderId="0" xfId="2" applyFont="1"/>
    <xf numFmtId="0" fontId="31" fillId="0" borderId="0" xfId="2" applyFont="1"/>
    <xf numFmtId="0" fontId="16" fillId="0" borderId="0" xfId="2" applyFont="1" applyAlignment="1">
      <alignment horizontal="center" vertical="top"/>
    </xf>
    <xf numFmtId="0" fontId="36" fillId="0" borderId="0" xfId="2" applyFont="1"/>
    <xf numFmtId="0" fontId="10" fillId="0" borderId="0" xfId="2" quotePrefix="1" applyFont="1" applyAlignment="1">
      <alignment horizontal="center" vertical="top"/>
    </xf>
    <xf numFmtId="0" fontId="30" fillId="0" borderId="0" xfId="3" applyFont="1"/>
    <xf numFmtId="0" fontId="10" fillId="0" borderId="0" xfId="2" quotePrefix="1" applyFont="1" applyAlignment="1">
      <alignment horizontal="center"/>
    </xf>
    <xf numFmtId="0" fontId="10" fillId="0" borderId="0" xfId="2" applyFont="1" applyAlignment="1">
      <alignment vertical="top"/>
    </xf>
    <xf numFmtId="0" fontId="13" fillId="0" borderId="0" xfId="3" applyFont="1" applyAlignment="1" applyProtection="1">
      <alignment horizontal="left" vertical="center" wrapText="1"/>
      <protection locked="0"/>
    </xf>
    <xf numFmtId="0" fontId="31" fillId="5" borderId="36" xfId="2" applyFont="1" applyFill="1" applyBorder="1"/>
    <xf numFmtId="0" fontId="31" fillId="0" borderId="36" xfId="2" applyFont="1" applyBorder="1"/>
    <xf numFmtId="0" fontId="37" fillId="6" borderId="36" xfId="2" applyFont="1" applyFill="1" applyBorder="1"/>
    <xf numFmtId="0" fontId="37" fillId="0" borderId="36" xfId="2" applyFont="1" applyBorder="1"/>
    <xf numFmtId="0" fontId="31" fillId="0" borderId="0" xfId="2" applyFont="1" applyAlignment="1">
      <alignment vertical="center" wrapText="1"/>
    </xf>
    <xf numFmtId="0" fontId="31" fillId="0" borderId="36" xfId="2" applyFont="1" applyBorder="1" applyAlignment="1">
      <alignment vertical="center"/>
    </xf>
    <xf numFmtId="0" fontId="37" fillId="0" borderId="36" xfId="0" applyFont="1" applyBorder="1"/>
    <xf numFmtId="0" fontId="31" fillId="0" borderId="36" xfId="0" applyFont="1" applyBorder="1"/>
    <xf numFmtId="0" fontId="17" fillId="0" borderId="0" xfId="3" applyAlignment="1" applyProtection="1"/>
    <xf numFmtId="0" fontId="10" fillId="0" borderId="0" xfId="0" applyFont="1"/>
    <xf numFmtId="0" fontId="17" fillId="0" borderId="0" xfId="3" applyAlignment="1" applyProtection="1">
      <protection locked="0"/>
    </xf>
    <xf numFmtId="0" fontId="13" fillId="0" borderId="0" xfId="0" applyFont="1" applyAlignment="1">
      <alignment horizontal="left" vertical="top" wrapText="1"/>
    </xf>
    <xf numFmtId="0" fontId="16" fillId="0" borderId="0" xfId="2" applyFont="1" applyAlignment="1">
      <alignment horizontal="center" vertical="top"/>
    </xf>
    <xf numFmtId="0" fontId="38" fillId="0" borderId="0" xfId="3" applyFont="1" applyAlignment="1" applyProtection="1">
      <alignment horizontal="left" vertical="top" wrapText="1"/>
      <protection locked="0"/>
    </xf>
    <xf numFmtId="0" fontId="40" fillId="0" borderId="0" xfId="2" applyFont="1" applyAlignment="1">
      <alignment horizontal="left" vertical="top" wrapText="1"/>
    </xf>
    <xf numFmtId="0" fontId="10" fillId="0" borderId="0" xfId="2" applyFont="1" applyAlignment="1">
      <alignment horizontal="left" vertical="top" wrapText="1"/>
    </xf>
    <xf numFmtId="0" fontId="13" fillId="0" borderId="0" xfId="3" applyFont="1" applyAlignment="1" applyProtection="1">
      <alignment horizontal="left" vertical="center" wrapText="1"/>
      <protection locked="0"/>
    </xf>
    <xf numFmtId="0" fontId="13" fillId="0" borderId="0" xfId="0" applyFont="1" applyAlignment="1">
      <alignment horizontal="left" vertical="top" wrapText="1"/>
    </xf>
    <xf numFmtId="0" fontId="16" fillId="0" borderId="0" xfId="2" applyFont="1" applyFill="1" applyBorder="1" applyAlignment="1" applyProtection="1">
      <alignment horizontal="center"/>
    </xf>
    <xf numFmtId="14" fontId="10" fillId="0" borderId="13" xfId="2" applyNumberFormat="1" applyFont="1" applyFill="1" applyBorder="1" applyAlignment="1" applyProtection="1">
      <alignment horizontal="left" vertical="center"/>
      <protection locked="0"/>
    </xf>
    <xf numFmtId="0" fontId="10" fillId="0" borderId="13" xfId="2" applyFont="1" applyFill="1" applyBorder="1" applyAlignment="1" applyProtection="1">
      <alignment vertical="top" wrapText="1"/>
      <protection locked="0"/>
    </xf>
    <xf numFmtId="14" fontId="10" fillId="0" borderId="25" xfId="2" applyNumberFormat="1" applyFont="1" applyFill="1" applyBorder="1" applyAlignment="1" applyProtection="1">
      <alignment horizontal="left" vertical="center"/>
      <protection locked="0"/>
    </xf>
    <xf numFmtId="0" fontId="10" fillId="0" borderId="25" xfId="2" applyFont="1" applyFill="1" applyBorder="1" applyAlignment="1" applyProtection="1">
      <alignment horizontal="left" vertical="center"/>
      <protection locked="0"/>
    </xf>
    <xf numFmtId="0" fontId="10" fillId="0" borderId="0" xfId="2" applyFont="1" applyFill="1" applyBorder="1" applyAlignment="1" applyProtection="1">
      <alignment horizontal="left" vertical="center"/>
    </xf>
    <xf numFmtId="0" fontId="10" fillId="5" borderId="26" xfId="2" applyFont="1" applyFill="1" applyBorder="1" applyAlignment="1" applyProtection="1">
      <alignment horizontal="left" vertical="center"/>
      <protection locked="0"/>
    </xf>
    <xf numFmtId="0" fontId="10" fillId="5" borderId="25" xfId="2" applyFont="1" applyFill="1" applyBorder="1" applyAlignment="1" applyProtection="1">
      <alignment vertical="center"/>
      <protection locked="0"/>
    </xf>
    <xf numFmtId="0" fontId="10" fillId="0" borderId="13" xfId="2" applyFont="1" applyFill="1" applyBorder="1" applyAlignment="1" applyProtection="1">
      <alignment vertical="center"/>
      <protection locked="0"/>
    </xf>
    <xf numFmtId="0" fontId="10" fillId="0" borderId="25" xfId="2" applyFont="1" applyFill="1" applyBorder="1" applyAlignment="1" applyProtection="1">
      <alignment horizontal="left" vertical="center"/>
    </xf>
    <xf numFmtId="0" fontId="10" fillId="5" borderId="0" xfId="2" applyFont="1" applyFill="1" applyBorder="1" applyAlignment="1" applyProtection="1">
      <alignment horizontal="left" vertical="center"/>
    </xf>
    <xf numFmtId="0" fontId="1" fillId="5" borderId="0" xfId="2" applyFont="1" applyFill="1" applyBorder="1" applyAlignment="1" applyProtection="1">
      <alignment horizontal="left" vertical="center"/>
    </xf>
    <xf numFmtId="0" fontId="10" fillId="0" borderId="13" xfId="2" applyFont="1" applyFill="1" applyBorder="1" applyAlignment="1" applyProtection="1">
      <alignment horizontal="left" vertical="center"/>
      <protection locked="0"/>
    </xf>
    <xf numFmtId="0" fontId="10" fillId="0" borderId="27" xfId="2" applyFont="1" applyFill="1" applyBorder="1" applyAlignment="1" applyProtection="1">
      <alignment horizontal="left" vertical="top" wrapText="1"/>
      <protection locked="0"/>
    </xf>
    <xf numFmtId="0" fontId="10" fillId="0" borderId="13" xfId="2" applyFont="1" applyFill="1" applyBorder="1" applyAlignment="1" applyProtection="1">
      <alignment horizontal="left" vertical="top" wrapText="1"/>
      <protection locked="0"/>
    </xf>
    <xf numFmtId="165" fontId="10" fillId="0" borderId="25" xfId="2" applyNumberFormat="1" applyFont="1" applyFill="1" applyBorder="1" applyAlignment="1" applyProtection="1">
      <alignment horizontal="left" vertical="center"/>
      <protection locked="0"/>
    </xf>
    <xf numFmtId="0" fontId="26" fillId="0" borderId="23" xfId="2" applyFont="1" applyFill="1" applyBorder="1" applyAlignment="1" applyProtection="1">
      <alignment horizontal="center" vertical="center"/>
    </xf>
    <xf numFmtId="0" fontId="26" fillId="0" borderId="24" xfId="2" applyFont="1" applyFill="1" applyBorder="1" applyAlignment="1" applyProtection="1">
      <alignment horizontal="center" vertical="center"/>
    </xf>
    <xf numFmtId="166" fontId="13" fillId="0" borderId="29" xfId="2" applyNumberFormat="1" applyFont="1" applyFill="1" applyBorder="1" applyAlignment="1" applyProtection="1">
      <alignment horizontal="center" vertical="center"/>
      <protection locked="0"/>
    </xf>
    <xf numFmtId="0" fontId="13" fillId="0" borderId="30" xfId="2" applyNumberFormat="1" applyFont="1" applyFill="1" applyBorder="1" applyAlignment="1" applyProtection="1">
      <alignment horizontal="center" vertical="center"/>
      <protection locked="0"/>
    </xf>
    <xf numFmtId="0" fontId="13" fillId="0" borderId="31" xfId="2" applyNumberFormat="1" applyFont="1" applyFill="1" applyBorder="1" applyAlignment="1" applyProtection="1">
      <alignment horizontal="center" vertical="center"/>
      <protection locked="0"/>
    </xf>
    <xf numFmtId="166" fontId="13" fillId="0" borderId="32" xfId="2" applyNumberFormat="1" applyFont="1" applyFill="1" applyBorder="1" applyAlignment="1" applyProtection="1">
      <alignment horizontal="center" vertical="center"/>
      <protection locked="0"/>
    </xf>
    <xf numFmtId="0" fontId="13" fillId="0" borderId="33" xfId="2" applyNumberFormat="1" applyFont="1" applyFill="1" applyBorder="1" applyAlignment="1" applyProtection="1">
      <alignment horizontal="center" vertical="center"/>
      <protection locked="0"/>
    </xf>
    <xf numFmtId="0" fontId="13" fillId="0" borderId="34" xfId="2" applyNumberFormat="1" applyFont="1" applyFill="1" applyBorder="1" applyAlignment="1" applyProtection="1">
      <alignment horizontal="center" vertical="center"/>
      <protection locked="0"/>
    </xf>
    <xf numFmtId="0" fontId="10" fillId="0" borderId="35" xfId="2" applyFont="1" applyFill="1" applyBorder="1" applyAlignment="1" applyProtection="1">
      <alignment horizontal="left" vertical="center"/>
    </xf>
    <xf numFmtId="0" fontId="10" fillId="0" borderId="13" xfId="2" applyFont="1" applyFill="1" applyBorder="1" applyAlignment="1" applyProtection="1">
      <alignment horizontal="left" vertical="center"/>
    </xf>
    <xf numFmtId="0" fontId="10" fillId="0" borderId="0" xfId="2" applyFont="1" applyFill="1" applyBorder="1" applyAlignment="1" applyProtection="1">
      <alignment horizontal="right" vertical="center"/>
    </xf>
    <xf numFmtId="0" fontId="29" fillId="4" borderId="0" xfId="2" applyFont="1" applyFill="1" applyBorder="1" applyAlignment="1" applyProtection="1">
      <alignment horizontal="left" vertical="top" wrapText="1"/>
    </xf>
    <xf numFmtId="0" fontId="10" fillId="0" borderId="13" xfId="2" applyFont="1" applyFill="1" applyBorder="1" applyAlignment="1" applyProtection="1">
      <alignment horizontal="left"/>
    </xf>
    <xf numFmtId="0" fontId="6" fillId="0" borderId="0" xfId="0" applyNumberFormat="1" applyFont="1" applyFill="1" applyBorder="1" applyAlignment="1" applyProtection="1">
      <alignment horizontal="center"/>
      <protection locked="0"/>
    </xf>
    <xf numFmtId="0" fontId="10" fillId="0" borderId="13" xfId="0" applyFont="1" applyFill="1" applyBorder="1" applyAlignment="1" applyProtection="1">
      <alignment vertical="center"/>
      <protection locked="0"/>
    </xf>
    <xf numFmtId="14" fontId="4" fillId="3" borderId="6" xfId="0" applyNumberFormat="1" applyFont="1" applyFill="1" applyBorder="1" applyAlignment="1" applyProtection="1">
      <alignment horizontal="right" vertical="center"/>
    </xf>
    <xf numFmtId="14" fontId="4" fillId="3" borderId="7" xfId="0" applyNumberFormat="1" applyFont="1" applyFill="1" applyBorder="1" applyAlignment="1" applyProtection="1">
      <alignment horizontal="right" vertical="center"/>
    </xf>
    <xf numFmtId="0" fontId="3" fillId="0" borderId="0" xfId="0" applyNumberFormat="1" applyFont="1" applyFill="1" applyAlignment="1" applyProtection="1">
      <alignment horizontal="center" vertical="top" wrapText="1"/>
    </xf>
    <xf numFmtId="0" fontId="4" fillId="0" borderId="10"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protection locked="0"/>
    </xf>
    <xf numFmtId="0" fontId="4" fillId="0" borderId="12" xfId="0" applyNumberFormat="1" applyFont="1" applyFill="1" applyBorder="1" applyAlignment="1" applyProtection="1">
      <alignment horizontal="center" vertical="center"/>
      <protection locked="0"/>
    </xf>
    <xf numFmtId="49" fontId="15" fillId="0" borderId="0" xfId="0" applyNumberFormat="1" applyFont="1" applyBorder="1" applyAlignment="1">
      <alignment horizontal="right"/>
    </xf>
    <xf numFmtId="0" fontId="4" fillId="0" borderId="6" xfId="0" applyNumberFormat="1" applyFont="1" applyFill="1" applyBorder="1" applyAlignment="1" applyProtection="1">
      <alignment horizontal="left" vertical="center" wrapText="1"/>
    </xf>
    <xf numFmtId="0" fontId="4" fillId="0" borderId="1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wrapText="1"/>
    </xf>
    <xf numFmtId="2" fontId="3" fillId="0" borderId="14" xfId="0" applyNumberFormat="1" applyFont="1" applyFill="1" applyBorder="1" applyAlignment="1" applyProtection="1">
      <alignment horizontal="left" vertical="top"/>
      <protection locked="0"/>
    </xf>
    <xf numFmtId="2" fontId="3" fillId="0" borderId="18" xfId="0" applyNumberFormat="1" applyFont="1" applyFill="1" applyBorder="1" applyAlignment="1" applyProtection="1">
      <alignment horizontal="left" vertical="top"/>
      <protection locked="0"/>
    </xf>
    <xf numFmtId="2" fontId="3" fillId="0" borderId="19" xfId="0" applyNumberFormat="1" applyFont="1" applyFill="1" applyBorder="1" applyAlignment="1" applyProtection="1">
      <alignment horizontal="left" vertical="top"/>
      <protection locked="0"/>
    </xf>
    <xf numFmtId="2" fontId="3" fillId="0" borderId="16" xfId="0" applyNumberFormat="1" applyFont="1" applyFill="1" applyBorder="1" applyAlignment="1" applyProtection="1">
      <alignment horizontal="left" vertical="top"/>
      <protection locked="0"/>
    </xf>
    <xf numFmtId="2" fontId="3" fillId="0" borderId="0" xfId="0" applyNumberFormat="1" applyFont="1" applyFill="1" applyBorder="1" applyAlignment="1" applyProtection="1">
      <alignment horizontal="left" vertical="top"/>
      <protection locked="0"/>
    </xf>
    <xf numFmtId="2" fontId="3" fillId="0" borderId="20" xfId="0" applyNumberFormat="1" applyFont="1" applyFill="1" applyBorder="1" applyAlignment="1" applyProtection="1">
      <alignment horizontal="left" vertical="top"/>
      <protection locked="0"/>
    </xf>
    <xf numFmtId="2" fontId="3" fillId="0" borderId="8" xfId="0" applyNumberFormat="1" applyFont="1" applyFill="1" applyBorder="1" applyAlignment="1" applyProtection="1">
      <alignment horizontal="left" vertical="top"/>
      <protection locked="0"/>
    </xf>
    <xf numFmtId="2" fontId="3" fillId="0" borderId="21" xfId="0" applyNumberFormat="1" applyFont="1" applyFill="1" applyBorder="1" applyAlignment="1" applyProtection="1">
      <alignment horizontal="left" vertical="top"/>
      <protection locked="0"/>
    </xf>
    <xf numFmtId="2" fontId="3" fillId="0" borderId="12" xfId="0" applyNumberFormat="1" applyFont="1" applyFill="1" applyBorder="1" applyAlignment="1" applyProtection="1">
      <alignment horizontal="left" vertical="top"/>
      <protection locked="0"/>
    </xf>
  </cellXfs>
  <cellStyles count="6">
    <cellStyle name="Comma 2" xfId="5" xr:uid="{00000000-0005-0000-0000-000000000000}"/>
    <cellStyle name="Currency 2" xfId="4" xr:uid="{00000000-0005-0000-0000-000001000000}"/>
    <cellStyle name="Hyperlink" xfId="3" builtinId="8"/>
    <cellStyle name="Normal" xfId="0" builtinId="0"/>
    <cellStyle name="Normal 2" xfId="2" xr:uid="{00000000-0005-0000-0000-000004000000}"/>
    <cellStyle name="Normal_class"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Lines="5" dropStyle="combo" dx="22" fmlaLink="'Biweekly Pay Schedule'!$A$2" fmlaRange="'Biweekly Pay Schedule'!$B$3:$C$8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938487</xdr:colOff>
      <xdr:row>0</xdr:row>
      <xdr:rowOff>51955</xdr:rowOff>
    </xdr:from>
    <xdr:to>
      <xdr:col>6</xdr:col>
      <xdr:colOff>849</xdr:colOff>
      <xdr:row>2</xdr:row>
      <xdr:rowOff>80440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487" y="51955"/>
          <a:ext cx="4605912" cy="39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133350</xdr:colOff>
          <xdr:row>13</xdr:row>
          <xdr:rowOff>57150</xdr:rowOff>
        </xdr:from>
        <xdr:to>
          <xdr:col>6</xdr:col>
          <xdr:colOff>1098550</xdr:colOff>
          <xdr:row>14</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Position was posted in PRO for a minimun of two weeks.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14</xdr:row>
          <xdr:rowOff>57150</xdr:rowOff>
        </xdr:from>
        <xdr:to>
          <xdr:col>6</xdr:col>
          <xdr:colOff>1098550</xdr:colOff>
          <xdr:row>15</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Attach a copy of documentation verifying student status.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361950</xdr:colOff>
          <xdr:row>40</xdr:row>
          <xdr:rowOff>31750</xdr:rowOff>
        </xdr:from>
        <xdr:to>
          <xdr:col>4</xdr:col>
          <xdr:colOff>933450</xdr:colOff>
          <xdr:row>41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W4</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361950</xdr:colOff>
          <xdr:row>41</xdr:row>
          <xdr:rowOff>31750</xdr:rowOff>
        </xdr:from>
        <xdr:to>
          <xdr:col>4</xdr:col>
          <xdr:colOff>933450</xdr:colOff>
          <xdr:row>42</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DD</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1212850</xdr:colOff>
          <xdr:row>41</xdr:row>
          <xdr:rowOff>19050</xdr:rowOff>
        </xdr:from>
        <xdr:to>
          <xdr:col>5</xdr:col>
          <xdr:colOff>565150</xdr:colOff>
          <xdr:row>41</xdr:row>
          <xdr:rowOff>190500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Self-ID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40</xdr:row>
          <xdr:rowOff>12700</xdr:rowOff>
        </xdr:from>
        <xdr:to>
          <xdr:col>6</xdr:col>
          <xdr:colOff>69850</xdr:colOff>
          <xdr:row>41</xdr:row>
          <xdr:rowOff>57150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WT-4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355600</xdr:colOff>
          <xdr:row>42</xdr:row>
          <xdr:rowOff>31750</xdr:rowOff>
        </xdr:from>
        <xdr:to>
          <xdr:col>6</xdr:col>
          <xdr:colOff>57150</xdr:colOff>
          <xdr:row>42</xdr:row>
          <xdr:rowOff>190500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CBC 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39</xdr:row>
          <xdr:rowOff>50800</xdr:rowOff>
        </xdr:from>
        <xdr:to>
          <xdr:col>6</xdr:col>
          <xdr:colOff>133350</xdr:colOff>
          <xdr:row>40</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9</xdr:row>
          <xdr:rowOff>133350</xdr:rowOff>
        </xdr:from>
        <xdr:to>
          <xdr:col>2</xdr:col>
          <xdr:colOff>1085850</xdr:colOff>
          <xdr:row>11</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xdr:col>
      <xdr:colOff>974671</xdr:colOff>
      <xdr:row>0</xdr:row>
      <xdr:rowOff>38011</xdr:rowOff>
    </xdr:from>
    <xdr:to>
      <xdr:col>7</xdr:col>
      <xdr:colOff>2945441</xdr:colOff>
      <xdr:row>3</xdr:row>
      <xdr:rowOff>85725</xdr:rowOff>
    </xdr:to>
    <xdr:pic>
      <xdr:nvPicPr>
        <xdr:cNvPr id="6" name="Picture 5" descr="logo-single-line-BW.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4221" y="38011"/>
          <a:ext cx="7304770" cy="619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wgb.edu/student-employment/for-supervisors/" TargetMode="External"/><Relationship Id="rId2" Type="http://schemas.openxmlformats.org/officeDocument/2006/relationships/hyperlink" Target="https://www.uwgb.edu/human-resources/payroll/payroll-schedules/" TargetMode="External"/><Relationship Id="rId1" Type="http://schemas.openxmlformats.org/officeDocument/2006/relationships/hyperlink" Target="https://www.wisconsin.edu/ohrwd/download/policies/ops/gen20.pdfhttps:/www.wisconsin.edu/ohrwd/download/policies/ops/gen20.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hr@uwgb.edu."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19"/>
  <sheetViews>
    <sheetView showGridLines="0" showRuler="0" zoomScaleNormal="100" workbookViewId="0">
      <selection activeCell="M9" sqref="M9"/>
    </sheetView>
  </sheetViews>
  <sheetFormatPr defaultColWidth="9.09765625" defaultRowHeight="14.5" x14ac:dyDescent="0.35"/>
  <cols>
    <col min="1" max="1" width="4.69921875" style="61" customWidth="1"/>
    <col min="2" max="2" width="5.296875" style="61" customWidth="1"/>
    <col min="3" max="3" width="6" style="61" customWidth="1"/>
    <col min="4" max="4" width="4.3984375" style="61" customWidth="1"/>
    <col min="5" max="5" width="9.09765625" style="61"/>
    <col min="6" max="6" width="13.69921875" style="61" customWidth="1"/>
    <col min="7" max="7" width="11.8984375" style="61" customWidth="1"/>
    <col min="8" max="8" width="21" style="61" customWidth="1"/>
    <col min="9" max="10" width="9.09765625" style="61"/>
    <col min="11" max="11" width="4.59765625" style="61" customWidth="1"/>
    <col min="12" max="16384" width="9.09765625" style="61"/>
  </cols>
  <sheetData>
    <row r="1" spans="1:14" x14ac:dyDescent="0.35">
      <c r="A1" s="123"/>
      <c r="B1" s="123"/>
      <c r="C1" s="123"/>
      <c r="D1" s="123"/>
      <c r="E1" s="123"/>
      <c r="F1" s="123"/>
      <c r="G1" s="123"/>
      <c r="H1" s="123"/>
      <c r="I1" s="123"/>
      <c r="J1" s="123"/>
      <c r="K1" s="123"/>
      <c r="L1" s="123"/>
      <c r="M1" s="123"/>
      <c r="N1" s="123"/>
    </row>
    <row r="2" spans="1:14" ht="31.9" customHeight="1" x14ac:dyDescent="0.35">
      <c r="A2" s="123"/>
      <c r="B2" s="144" t="s">
        <v>83</v>
      </c>
      <c r="C2" s="144"/>
      <c r="D2" s="144"/>
      <c r="E2" s="144"/>
      <c r="F2" s="144"/>
      <c r="G2" s="144"/>
      <c r="H2" s="144"/>
      <c r="I2" s="144"/>
      <c r="J2" s="123"/>
      <c r="K2" s="123"/>
      <c r="L2" s="123"/>
      <c r="M2" s="123"/>
      <c r="N2" s="123"/>
    </row>
    <row r="3" spans="1:14" s="124" customFormat="1" ht="14.5" customHeight="1" x14ac:dyDescent="0.3">
      <c r="B3" s="145" t="s">
        <v>249</v>
      </c>
      <c r="C3" s="145"/>
      <c r="D3" s="145"/>
      <c r="E3" s="145"/>
      <c r="F3" s="145"/>
      <c r="G3" s="145"/>
      <c r="H3" s="145"/>
      <c r="I3" s="145"/>
      <c r="J3" s="145"/>
      <c r="K3" s="145"/>
    </row>
    <row r="4" spans="1:14" s="124" customFormat="1" ht="88.5" customHeight="1" x14ac:dyDescent="0.3">
      <c r="B4" s="146" t="s">
        <v>255</v>
      </c>
      <c r="C4" s="146"/>
      <c r="D4" s="146"/>
      <c r="E4" s="146"/>
      <c r="F4" s="146"/>
      <c r="G4" s="146"/>
      <c r="H4" s="146"/>
      <c r="I4" s="146"/>
      <c r="J4" s="146"/>
      <c r="K4" s="146"/>
    </row>
    <row r="5" spans="1:14" ht="14.5" customHeight="1" x14ac:dyDescent="0.35">
      <c r="A5" s="123"/>
      <c r="B5" s="125"/>
      <c r="C5" s="125"/>
      <c r="D5" s="126"/>
      <c r="E5" s="125"/>
      <c r="F5" s="125"/>
      <c r="G5" s="125"/>
      <c r="H5" s="125"/>
      <c r="I5" s="123"/>
      <c r="J5" s="123"/>
      <c r="K5" s="123"/>
      <c r="L5" s="123"/>
      <c r="M5" s="123"/>
      <c r="N5" s="123"/>
    </row>
    <row r="6" spans="1:14" ht="45.5" customHeight="1" x14ac:dyDescent="0.35">
      <c r="A6" s="123"/>
      <c r="B6" s="127" t="s">
        <v>84</v>
      </c>
      <c r="C6" s="147" t="s">
        <v>277</v>
      </c>
      <c r="D6" s="147"/>
      <c r="E6" s="147"/>
      <c r="F6" s="147"/>
      <c r="G6" s="147"/>
      <c r="H6" s="147"/>
      <c r="I6" s="147"/>
      <c r="J6" s="123"/>
      <c r="K6" s="123"/>
      <c r="L6" s="123"/>
      <c r="M6" s="123"/>
      <c r="N6" s="123"/>
    </row>
    <row r="7" spans="1:14" ht="45.75" customHeight="1" x14ac:dyDescent="0.35">
      <c r="A7" s="123"/>
      <c r="B7" s="127" t="s">
        <v>85</v>
      </c>
      <c r="C7" s="149" t="s">
        <v>256</v>
      </c>
      <c r="D7" s="149"/>
      <c r="E7" s="149"/>
      <c r="F7" s="149"/>
      <c r="G7" s="149"/>
      <c r="H7" s="149"/>
      <c r="I7" s="149"/>
      <c r="J7" s="149"/>
      <c r="K7" s="123"/>
      <c r="L7" s="123"/>
      <c r="M7" s="123"/>
      <c r="N7" s="123"/>
    </row>
    <row r="8" spans="1:14" ht="12" customHeight="1" x14ac:dyDescent="0.35">
      <c r="A8" s="123"/>
      <c r="B8" s="127"/>
      <c r="C8" s="143"/>
      <c r="D8" s="143"/>
      <c r="E8" s="143"/>
      <c r="F8" s="143"/>
      <c r="G8" s="143"/>
      <c r="H8" s="143"/>
      <c r="I8" s="143"/>
      <c r="J8" s="143"/>
      <c r="K8" s="123"/>
      <c r="L8" s="123"/>
      <c r="M8" s="123"/>
      <c r="N8" s="123"/>
    </row>
    <row r="9" spans="1:14" ht="45.75" customHeight="1" x14ac:dyDescent="0.35">
      <c r="A9" s="123"/>
      <c r="B9" s="127" t="s">
        <v>86</v>
      </c>
      <c r="C9" s="149" t="s">
        <v>278</v>
      </c>
      <c r="D9" s="149"/>
      <c r="E9" s="149"/>
      <c r="F9" s="149"/>
      <c r="G9" s="149"/>
      <c r="H9" s="149"/>
      <c r="I9" s="149"/>
      <c r="J9" s="149"/>
      <c r="K9" s="123"/>
      <c r="L9" s="123"/>
      <c r="M9" s="123"/>
      <c r="N9" s="123"/>
    </row>
    <row r="10" spans="1:14" x14ac:dyDescent="0.35">
      <c r="A10" s="123"/>
      <c r="B10" s="129"/>
      <c r="C10" s="130"/>
      <c r="D10" s="123"/>
      <c r="E10" s="123"/>
      <c r="F10" s="123"/>
      <c r="G10" s="123"/>
      <c r="H10" s="123"/>
      <c r="I10" s="123"/>
      <c r="J10" s="123"/>
      <c r="K10" s="123"/>
      <c r="L10" s="123"/>
      <c r="M10" s="123"/>
      <c r="N10" s="123"/>
    </row>
    <row r="11" spans="1:14" x14ac:dyDescent="0.35">
      <c r="A11" s="123"/>
      <c r="B11" s="129" t="s">
        <v>281</v>
      </c>
      <c r="C11" s="141" t="s">
        <v>279</v>
      </c>
      <c r="D11" s="123"/>
      <c r="E11" s="123"/>
      <c r="F11" s="123"/>
      <c r="G11" s="123"/>
      <c r="H11" s="128"/>
      <c r="I11" s="123"/>
      <c r="J11" s="123"/>
      <c r="K11" s="123"/>
      <c r="L11" s="123"/>
      <c r="M11" s="123"/>
      <c r="N11" s="123"/>
    </row>
    <row r="12" spans="1:14" x14ac:dyDescent="0.35">
      <c r="A12" s="123"/>
      <c r="B12" s="129"/>
      <c r="C12" s="140" t="s">
        <v>280</v>
      </c>
      <c r="D12" s="123"/>
      <c r="E12" s="123"/>
      <c r="F12" s="123"/>
      <c r="G12" s="123"/>
      <c r="H12" s="128"/>
      <c r="I12" s="123"/>
      <c r="J12" s="123"/>
      <c r="K12" s="123"/>
      <c r="L12" s="123"/>
      <c r="M12" s="123"/>
      <c r="N12" s="123"/>
    </row>
    <row r="13" spans="1:14" x14ac:dyDescent="0.35">
      <c r="A13" s="123"/>
      <c r="B13" s="129"/>
      <c r="C13" s="128"/>
      <c r="D13" s="123"/>
      <c r="E13" s="123"/>
      <c r="F13" s="123"/>
      <c r="G13" s="123"/>
      <c r="H13" s="128"/>
      <c r="I13" s="123"/>
      <c r="J13" s="123"/>
      <c r="K13" s="123"/>
      <c r="L13" s="123"/>
      <c r="M13" s="123"/>
      <c r="N13" s="123"/>
    </row>
    <row r="14" spans="1:14" x14ac:dyDescent="0.35">
      <c r="A14" s="123"/>
      <c r="B14" s="129" t="s">
        <v>283</v>
      </c>
      <c r="C14" s="148" t="s">
        <v>282</v>
      </c>
      <c r="D14" s="148"/>
      <c r="E14" s="148"/>
      <c r="F14" s="148"/>
      <c r="G14" s="148"/>
      <c r="H14" s="148"/>
      <c r="I14" s="148"/>
      <c r="J14" s="148"/>
      <c r="K14" s="148"/>
      <c r="L14" s="123"/>
      <c r="M14" s="123"/>
      <c r="N14" s="123"/>
    </row>
    <row r="15" spans="1:14" x14ac:dyDescent="0.35">
      <c r="A15" s="123"/>
      <c r="B15" s="123"/>
      <c r="C15" s="148"/>
      <c r="D15" s="148"/>
      <c r="E15" s="148"/>
      <c r="F15" s="148"/>
      <c r="G15" s="148"/>
      <c r="H15" s="148"/>
      <c r="I15" s="148"/>
      <c r="J15" s="148"/>
      <c r="K15" s="148"/>
      <c r="L15" s="123"/>
      <c r="M15" s="123"/>
      <c r="N15" s="123"/>
    </row>
    <row r="16" spans="1:14" x14ac:dyDescent="0.35">
      <c r="A16" s="123"/>
      <c r="B16" s="129"/>
      <c r="C16" s="148"/>
      <c r="D16" s="148"/>
      <c r="E16" s="148"/>
      <c r="F16" s="148"/>
      <c r="G16" s="148"/>
      <c r="H16" s="148"/>
      <c r="I16" s="148"/>
      <c r="J16" s="148"/>
      <c r="K16" s="148"/>
      <c r="L16" s="123"/>
      <c r="M16" s="123"/>
      <c r="N16" s="123"/>
    </row>
    <row r="17" spans="1:14" x14ac:dyDescent="0.35">
      <c r="A17" s="123"/>
      <c r="B17" s="129"/>
      <c r="C17" s="131"/>
      <c r="D17" s="131"/>
      <c r="E17" s="131"/>
      <c r="F17" s="131"/>
      <c r="G17" s="131"/>
      <c r="H17" s="131"/>
      <c r="I17" s="131"/>
      <c r="J17" s="131"/>
      <c r="K17" s="131"/>
      <c r="L17" s="123"/>
      <c r="M17" s="123"/>
      <c r="N17" s="123"/>
    </row>
    <row r="18" spans="1:14" x14ac:dyDescent="0.35">
      <c r="A18" s="123"/>
      <c r="B18" s="129" t="s">
        <v>284</v>
      </c>
      <c r="C18" s="142" t="s">
        <v>257</v>
      </c>
      <c r="D18" s="123"/>
      <c r="E18" s="123"/>
      <c r="F18" s="123"/>
      <c r="G18" s="123"/>
      <c r="H18" s="123"/>
      <c r="I18" s="123"/>
      <c r="J18" s="123"/>
      <c r="K18" s="123"/>
      <c r="L18" s="123"/>
      <c r="M18" s="123"/>
      <c r="N18" s="123"/>
    </row>
    <row r="19" spans="1:14" x14ac:dyDescent="0.35">
      <c r="A19" s="123"/>
      <c r="B19" s="123"/>
      <c r="C19" s="123"/>
      <c r="D19" s="123"/>
      <c r="E19" s="123"/>
      <c r="F19" s="123"/>
      <c r="G19" s="123"/>
      <c r="H19" s="123"/>
      <c r="I19" s="123"/>
      <c r="J19" s="123"/>
      <c r="K19" s="123"/>
      <c r="L19" s="123"/>
      <c r="M19" s="123"/>
      <c r="N19" s="123"/>
    </row>
  </sheetData>
  <mergeCells count="7">
    <mergeCell ref="B2:I2"/>
    <mergeCell ref="B3:K3"/>
    <mergeCell ref="B4:K4"/>
    <mergeCell ref="C6:I6"/>
    <mergeCell ref="C14:K16"/>
    <mergeCell ref="C7:J7"/>
    <mergeCell ref="C9:J9"/>
  </mergeCells>
  <hyperlinks>
    <hyperlink ref="B3:K3" r:id="rId1" display="Per the UPS Operational Policy: GEN 20, which outlines the University of Wisconsin System (UWS)" xr:uid="{00000000-0004-0000-0000-000000000000}"/>
    <hyperlink ref="C18" r:id="rId2" xr:uid="{00000000-0004-0000-0000-000006000000}"/>
    <hyperlink ref="C12" r:id="rId3" xr:uid="{9ACA28A8-93F8-42C2-8AE0-43317B30848B}"/>
  </hyperlinks>
  <pageMargins left="0.25" right="0.25"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6" tint="-0.249977111117893"/>
  </sheetPr>
  <dimension ref="A1:AF43"/>
  <sheetViews>
    <sheetView showGridLines="0" tabSelected="1" showRuler="0" showWhiteSpace="0" zoomScaleNormal="100" zoomScaleSheetLayoutView="170" zoomScalePageLayoutView="90" workbookViewId="0">
      <selection activeCell="B17" sqref="B17:C17"/>
    </sheetView>
  </sheetViews>
  <sheetFormatPr defaultColWidth="7.69921875" defaultRowHeight="14.5" x14ac:dyDescent="0.35"/>
  <cols>
    <col min="1" max="1" width="16.69921875" style="59" customWidth="1"/>
    <col min="2" max="2" width="15.69921875" style="59" customWidth="1"/>
    <col min="3" max="3" width="15.09765625" style="59" customWidth="1"/>
    <col min="4" max="4" width="2" style="59" customWidth="1"/>
    <col min="5" max="5" width="18.296875" style="59" customWidth="1"/>
    <col min="6" max="6" width="15.296875" style="59" customWidth="1"/>
    <col min="7" max="7" width="16.09765625" style="59" customWidth="1"/>
    <col min="8" max="10" width="7.69921875" style="59" hidden="1" customWidth="1"/>
    <col min="11" max="11" width="7.09765625" style="59" hidden="1" customWidth="1"/>
    <col min="12" max="12" width="15.296875" style="59" hidden="1" customWidth="1"/>
    <col min="13" max="13" width="12" style="59" hidden="1" customWidth="1"/>
    <col min="14" max="16" width="7.69921875" style="59" hidden="1" customWidth="1"/>
    <col min="17" max="17" width="21.3984375" style="59" hidden="1" customWidth="1"/>
    <col min="18" max="18" width="3" style="59" hidden="1" customWidth="1"/>
    <col min="19" max="19" width="6.09765625" style="59" hidden="1" customWidth="1"/>
    <col min="20" max="20" width="12.296875" style="59" hidden="1" customWidth="1"/>
    <col min="21" max="21" width="7.69921875" style="59" hidden="1" customWidth="1"/>
    <col min="22" max="22" width="6" style="59" customWidth="1"/>
    <col min="23" max="23" width="9.69921875" style="59" customWidth="1"/>
    <col min="24" max="24" width="10.296875" style="60" customWidth="1"/>
    <col min="25" max="26" width="7.69921875" style="59"/>
    <col min="27" max="27" width="15.296875" style="59" customWidth="1"/>
    <col min="28" max="28" width="11.59765625" style="59" customWidth="1"/>
    <col min="29" max="29" width="13.296875" style="59" customWidth="1"/>
    <col min="30" max="30" width="7.69921875" style="59"/>
    <col min="31" max="31" width="16.59765625" style="59" customWidth="1"/>
    <col min="32" max="32" width="7.8984375" style="59" bestFit="1" customWidth="1"/>
    <col min="33" max="33" width="13.296875" style="59" bestFit="1" customWidth="1"/>
    <col min="34" max="16384" width="7.69921875" style="59"/>
  </cols>
  <sheetData>
    <row r="1" spans="1:25" ht="14.5" customHeight="1" x14ac:dyDescent="0.45">
      <c r="A1" s="62"/>
      <c r="B1" s="62"/>
      <c r="C1" s="62"/>
      <c r="D1" s="62"/>
      <c r="E1" s="62"/>
      <c r="F1" s="62"/>
      <c r="G1" s="62"/>
    </row>
    <row r="2" spans="1:25" ht="14.5" customHeight="1" x14ac:dyDescent="0.45">
      <c r="A2" s="62"/>
      <c r="B2" s="62"/>
      <c r="C2" s="62"/>
      <c r="D2" s="62"/>
      <c r="E2" s="62"/>
      <c r="F2" s="62"/>
      <c r="G2" s="62"/>
    </row>
    <row r="3" spans="1:25" ht="16.899999999999999" customHeight="1" x14ac:dyDescent="0.45">
      <c r="A3" s="62"/>
      <c r="B3" s="62"/>
      <c r="C3" s="62"/>
      <c r="D3" s="62"/>
      <c r="E3" s="62"/>
      <c r="F3" s="62"/>
      <c r="G3" s="62"/>
    </row>
    <row r="4" spans="1:25" s="63" customFormat="1" ht="15" customHeight="1" x14ac:dyDescent="0.45">
      <c r="A4" s="150" t="s">
        <v>38</v>
      </c>
      <c r="B4" s="150"/>
      <c r="C4" s="150"/>
      <c r="D4" s="150"/>
      <c r="E4" s="150"/>
      <c r="F4" s="150"/>
      <c r="G4" s="150"/>
      <c r="X4" s="64"/>
    </row>
    <row r="5" spans="1:25" s="63" customFormat="1" ht="6" customHeight="1" x14ac:dyDescent="0.45">
      <c r="B5" s="62"/>
      <c r="C5" s="62"/>
      <c r="D5" s="62"/>
      <c r="E5" s="62"/>
      <c r="F5" s="62"/>
      <c r="G5" s="62"/>
      <c r="X5" s="64"/>
    </row>
    <row r="6" spans="1:25" s="63" customFormat="1" ht="7.15" customHeight="1" x14ac:dyDescent="0.45">
      <c r="A6" s="62"/>
      <c r="B6" s="62"/>
      <c r="C6" s="62"/>
      <c r="D6" s="62"/>
      <c r="E6" s="62"/>
      <c r="F6" s="62"/>
      <c r="G6" s="62"/>
      <c r="X6" s="64"/>
    </row>
    <row r="7" spans="1:25" s="68" customFormat="1" ht="16.149999999999999" customHeight="1" x14ac:dyDescent="0.25">
      <c r="A7" s="65" t="s">
        <v>39</v>
      </c>
      <c r="B7" s="66"/>
      <c r="C7" s="66"/>
      <c r="D7" s="66"/>
      <c r="E7" s="66"/>
      <c r="F7" s="66"/>
      <c r="G7" s="67"/>
      <c r="X7" s="69"/>
    </row>
    <row r="8" spans="1:25" s="71" customFormat="1" ht="16.149999999999999" customHeight="1" x14ac:dyDescent="0.3">
      <c r="A8" s="70" t="s">
        <v>40</v>
      </c>
      <c r="B8" s="151"/>
      <c r="C8" s="151"/>
      <c r="E8" s="70" t="s">
        <v>41</v>
      </c>
      <c r="F8" s="152" t="s">
        <v>42</v>
      </c>
      <c r="G8" s="152"/>
      <c r="Q8" s="72" t="s">
        <v>43</v>
      </c>
      <c r="R8" s="70"/>
      <c r="S8" s="70"/>
      <c r="X8" s="73"/>
    </row>
    <row r="9" spans="1:25" s="71" customFormat="1" ht="16.149999999999999" customHeight="1" x14ac:dyDescent="0.3">
      <c r="A9" s="70" t="s">
        <v>44</v>
      </c>
      <c r="B9" s="153"/>
      <c r="C9" s="153"/>
      <c r="E9" s="74" t="s">
        <v>45</v>
      </c>
      <c r="F9" s="153" t="s">
        <v>42</v>
      </c>
      <c r="G9" s="154"/>
      <c r="Q9" s="72"/>
      <c r="R9" s="70"/>
      <c r="S9" s="70"/>
      <c r="X9" s="73"/>
    </row>
    <row r="10" spans="1:25" s="68" customFormat="1" ht="16.149999999999999" customHeight="1" x14ac:dyDescent="0.35">
      <c r="A10" s="70" t="s">
        <v>46</v>
      </c>
      <c r="B10" s="158"/>
      <c r="C10" s="158"/>
      <c r="D10" s="75"/>
      <c r="E10" s="76" t="s">
        <v>47</v>
      </c>
      <c r="F10" s="77"/>
      <c r="G10" s="77"/>
      <c r="H10" s="78"/>
      <c r="Q10" s="79" t="s">
        <v>48</v>
      </c>
      <c r="R10" s="75">
        <v>9</v>
      </c>
      <c r="S10" s="75" t="s">
        <v>49</v>
      </c>
      <c r="W10" s="70"/>
      <c r="X10" s="155"/>
      <c r="Y10" s="155"/>
    </row>
    <row r="11" spans="1:25" s="68" customFormat="1" ht="16.149999999999999" customHeight="1" x14ac:dyDescent="0.35">
      <c r="A11" s="70" t="s">
        <v>50</v>
      </c>
      <c r="B11" s="153"/>
      <c r="C11" s="154"/>
      <c r="D11" s="75"/>
      <c r="E11" s="80" t="s">
        <v>51</v>
      </c>
      <c r="F11" s="156" t="s">
        <v>42</v>
      </c>
      <c r="G11" s="156"/>
      <c r="Q11" s="79" t="s">
        <v>52</v>
      </c>
      <c r="R11" s="75">
        <v>12</v>
      </c>
      <c r="S11" s="75" t="s">
        <v>53</v>
      </c>
      <c r="W11" s="75"/>
      <c r="X11" s="155"/>
      <c r="Y11" s="155"/>
    </row>
    <row r="12" spans="1:25" s="68" customFormat="1" ht="16.149999999999999" customHeight="1" x14ac:dyDescent="0.35">
      <c r="A12" s="70" t="s">
        <v>54</v>
      </c>
      <c r="B12" s="153"/>
      <c r="C12" s="154"/>
      <c r="D12" s="75"/>
      <c r="E12" s="80" t="s">
        <v>55</v>
      </c>
      <c r="F12" s="157"/>
      <c r="G12" s="157"/>
      <c r="Q12" s="79"/>
      <c r="R12" s="75"/>
      <c r="S12" s="75"/>
      <c r="W12" s="75"/>
      <c r="X12" s="75"/>
      <c r="Y12" s="75"/>
    </row>
    <row r="13" spans="1:25" s="68" customFormat="1" ht="16.149999999999999" customHeight="1" x14ac:dyDescent="0.35">
      <c r="A13" s="81" t="s">
        <v>35</v>
      </c>
      <c r="B13" s="159"/>
      <c r="C13" s="159"/>
      <c r="D13" s="75"/>
      <c r="E13" s="160" t="s">
        <v>56</v>
      </c>
      <c r="F13" s="160"/>
      <c r="G13" s="160"/>
      <c r="Q13" s="79"/>
      <c r="R13" s="75"/>
      <c r="S13" s="75"/>
      <c r="W13" s="70"/>
      <c r="X13" s="155"/>
      <c r="Y13" s="155"/>
    </row>
    <row r="14" spans="1:25" s="68" customFormat="1" ht="16.149999999999999" customHeight="1" x14ac:dyDescent="0.35">
      <c r="A14" s="81" t="s">
        <v>57</v>
      </c>
      <c r="B14" s="159"/>
      <c r="C14" s="159"/>
      <c r="D14" s="75"/>
      <c r="E14" s="82"/>
      <c r="F14" s="161"/>
      <c r="G14" s="161"/>
      <c r="Q14" s="79"/>
      <c r="R14" s="75"/>
      <c r="S14" s="75"/>
      <c r="W14" s="70"/>
      <c r="X14" s="70"/>
      <c r="Y14" s="70"/>
    </row>
    <row r="15" spans="1:25" s="71" customFormat="1" ht="23.25" customHeight="1" x14ac:dyDescent="0.3">
      <c r="A15" s="70"/>
      <c r="B15" s="70"/>
      <c r="C15" s="70"/>
      <c r="D15" s="83"/>
      <c r="E15" s="80"/>
      <c r="F15" s="160"/>
      <c r="G15" s="160"/>
      <c r="Q15" s="84" t="s">
        <v>58</v>
      </c>
      <c r="R15" s="70">
        <v>0</v>
      </c>
      <c r="S15" s="70" t="s">
        <v>53</v>
      </c>
      <c r="X15" s="73"/>
    </row>
    <row r="16" spans="1:25" s="68" customFormat="1" ht="16.149999999999999" customHeight="1" x14ac:dyDescent="0.25">
      <c r="A16" s="65" t="s">
        <v>59</v>
      </c>
      <c r="B16" s="66"/>
      <c r="C16" s="66"/>
      <c r="D16" s="66"/>
      <c r="E16" s="66"/>
      <c r="F16" s="66"/>
      <c r="G16" s="67"/>
      <c r="X16" s="69"/>
    </row>
    <row r="17" spans="1:32" s="71" customFormat="1" ht="16.149999999999999" customHeight="1" x14ac:dyDescent="0.3">
      <c r="A17" s="70" t="s">
        <v>60</v>
      </c>
      <c r="B17" s="162" t="s">
        <v>42</v>
      </c>
      <c r="C17" s="162"/>
      <c r="D17" s="70"/>
      <c r="E17" s="70" t="s">
        <v>61</v>
      </c>
      <c r="F17" s="162" t="s">
        <v>42</v>
      </c>
      <c r="G17" s="162"/>
      <c r="Q17" s="72" t="s">
        <v>43</v>
      </c>
      <c r="R17" s="70"/>
      <c r="S17" s="70"/>
      <c r="X17" s="73"/>
    </row>
    <row r="18" spans="1:32" s="71" customFormat="1" ht="16.149999999999999" customHeight="1" x14ac:dyDescent="0.3">
      <c r="A18" s="70" t="s">
        <v>62</v>
      </c>
      <c r="B18" s="162" t="s">
        <v>42</v>
      </c>
      <c r="C18" s="162"/>
      <c r="D18" s="70"/>
      <c r="E18" s="70" t="s">
        <v>63</v>
      </c>
      <c r="F18" s="163"/>
      <c r="G18" s="163"/>
      <c r="Q18" s="84" t="s">
        <v>48</v>
      </c>
      <c r="R18" s="70">
        <v>9</v>
      </c>
      <c r="S18" s="70" t="s">
        <v>49</v>
      </c>
      <c r="X18" s="73"/>
    </row>
    <row r="19" spans="1:32" s="71" customFormat="1" ht="16.149999999999999" customHeight="1" x14ac:dyDescent="0.3">
      <c r="A19" s="70" t="s">
        <v>64</v>
      </c>
      <c r="B19" s="165"/>
      <c r="C19" s="165"/>
      <c r="D19" s="70"/>
      <c r="E19" s="70"/>
      <c r="F19" s="164"/>
      <c r="G19" s="164"/>
      <c r="Q19" s="84"/>
      <c r="R19" s="70"/>
      <c r="S19" s="70"/>
      <c r="X19" s="73"/>
    </row>
    <row r="20" spans="1:32" s="71" customFormat="1" ht="16.149999999999999" customHeight="1" x14ac:dyDescent="0.3">
      <c r="A20" s="155"/>
      <c r="B20" s="155"/>
      <c r="C20" s="155"/>
      <c r="D20" s="83"/>
      <c r="E20" s="83"/>
      <c r="F20" s="83"/>
      <c r="G20" s="70"/>
      <c r="Q20" s="84" t="s">
        <v>65</v>
      </c>
      <c r="R20" s="70">
        <v>0</v>
      </c>
      <c r="S20" s="70" t="s">
        <v>53</v>
      </c>
      <c r="X20" s="73"/>
    </row>
    <row r="21" spans="1:32" s="71" customFormat="1" ht="16.149999999999999" customHeight="1" x14ac:dyDescent="0.35">
      <c r="A21" s="65" t="s">
        <v>66</v>
      </c>
      <c r="B21" s="66"/>
      <c r="C21" s="66"/>
      <c r="D21" s="66"/>
      <c r="E21" s="66"/>
      <c r="F21" s="66"/>
      <c r="G21" s="67"/>
      <c r="J21" s="85"/>
      <c r="K21" s="85"/>
      <c r="L21" s="85"/>
      <c r="M21" s="85"/>
      <c r="N21" s="85"/>
      <c r="V21" s="86"/>
      <c r="W21" s="87"/>
      <c r="X21" s="88"/>
      <c r="AA21" s="89"/>
      <c r="AB21" s="87"/>
    </row>
    <row r="22" spans="1:32" s="86" customFormat="1" ht="16.149999999999999" customHeight="1" x14ac:dyDescent="0.25">
      <c r="A22" s="90" t="s">
        <v>67</v>
      </c>
      <c r="B22" s="166" t="s">
        <v>68</v>
      </c>
      <c r="C22" s="167"/>
      <c r="D22" s="166" t="s">
        <v>69</v>
      </c>
      <c r="E22" s="167"/>
      <c r="F22" s="90" t="s">
        <v>70</v>
      </c>
      <c r="G22" s="91" t="s">
        <v>71</v>
      </c>
      <c r="V22" s="87"/>
      <c r="W22" s="87"/>
      <c r="X22" s="89"/>
    </row>
    <row r="23" spans="1:32" s="71" customFormat="1" ht="16.149999999999999" customHeight="1" x14ac:dyDescent="0.25">
      <c r="A23" s="92"/>
      <c r="B23" s="168"/>
      <c r="C23" s="168"/>
      <c r="D23" s="169"/>
      <c r="E23" s="170"/>
      <c r="F23" s="93"/>
      <c r="G23" s="94"/>
      <c r="T23" s="95"/>
      <c r="X23" s="96"/>
    </row>
    <row r="24" spans="1:32" s="71" customFormat="1" ht="16.149999999999999" customHeight="1" x14ac:dyDescent="0.25">
      <c r="A24" s="97"/>
      <c r="B24" s="171"/>
      <c r="C24" s="171"/>
      <c r="D24" s="172"/>
      <c r="E24" s="173"/>
      <c r="F24" s="98"/>
      <c r="G24" s="99"/>
      <c r="T24" s="95"/>
      <c r="AA24" s="100"/>
      <c r="AE24" s="100"/>
    </row>
    <row r="25" spans="1:32" s="71" customFormat="1" ht="16.149999999999999" customHeight="1" x14ac:dyDescent="0.25">
      <c r="A25" s="97"/>
      <c r="B25" s="171"/>
      <c r="C25" s="171"/>
      <c r="D25" s="172"/>
      <c r="E25" s="173"/>
      <c r="F25" s="98"/>
      <c r="G25" s="99"/>
      <c r="K25" s="73"/>
      <c r="L25" s="101"/>
      <c r="T25" s="95"/>
      <c r="AB25" s="102"/>
      <c r="AF25" s="102"/>
    </row>
    <row r="26" spans="1:32" s="87" customFormat="1" ht="16.149999999999999" customHeight="1" x14ac:dyDescent="0.25">
      <c r="A26" s="70"/>
      <c r="B26" s="174"/>
      <c r="C26" s="174"/>
      <c r="D26" s="103"/>
      <c r="E26" s="70"/>
      <c r="F26" s="174"/>
      <c r="G26" s="174"/>
      <c r="I26" s="104"/>
      <c r="J26" s="104"/>
      <c r="W26" s="71"/>
      <c r="X26" s="105"/>
    </row>
    <row r="27" spans="1:32" s="87" customFormat="1" ht="16.149999999999999" customHeight="1" x14ac:dyDescent="0.25">
      <c r="A27" s="65" t="s">
        <v>72</v>
      </c>
      <c r="B27" s="66"/>
      <c r="C27" s="66"/>
      <c r="D27" s="66"/>
      <c r="E27" s="66"/>
      <c r="F27" s="66"/>
      <c r="G27" s="67"/>
      <c r="I27" s="104"/>
      <c r="J27" s="104"/>
      <c r="K27" s="106"/>
      <c r="W27" s="71"/>
      <c r="X27" s="107"/>
    </row>
    <row r="28" spans="1:32" s="87" customFormat="1" ht="16.149999999999999" customHeight="1" x14ac:dyDescent="0.25">
      <c r="A28" s="70" t="s">
        <v>73</v>
      </c>
      <c r="B28" s="162"/>
      <c r="C28" s="162"/>
      <c r="D28" s="103"/>
      <c r="E28" s="70" t="s">
        <v>37</v>
      </c>
      <c r="F28" s="151"/>
      <c r="G28" s="162"/>
      <c r="I28" s="104"/>
      <c r="J28" s="104"/>
      <c r="K28" s="106"/>
      <c r="W28" s="71"/>
      <c r="X28" s="107"/>
    </row>
    <row r="29" spans="1:32" s="87" customFormat="1" ht="16.149999999999999" customHeight="1" x14ac:dyDescent="0.25">
      <c r="A29" s="70"/>
      <c r="B29" s="175"/>
      <c r="C29" s="175"/>
      <c r="D29" s="103"/>
      <c r="E29" s="70"/>
      <c r="F29" s="175"/>
      <c r="G29" s="175"/>
      <c r="I29" s="104"/>
      <c r="J29" s="104"/>
      <c r="K29" s="106"/>
      <c r="W29" s="71"/>
      <c r="X29" s="107"/>
    </row>
    <row r="30" spans="1:32" s="87" customFormat="1" ht="16.149999999999999" customHeight="1" x14ac:dyDescent="0.25">
      <c r="A30" s="65" t="s">
        <v>74</v>
      </c>
      <c r="B30" s="66"/>
      <c r="C30" s="66"/>
      <c r="D30" s="66"/>
      <c r="E30" s="66"/>
      <c r="F30" s="66"/>
      <c r="G30" s="67"/>
      <c r="I30" s="104"/>
      <c r="J30" s="104"/>
      <c r="K30" s="106"/>
      <c r="W30" s="71"/>
      <c r="X30" s="107"/>
    </row>
    <row r="31" spans="1:32" s="87" customFormat="1" ht="16.149999999999999" customHeight="1" x14ac:dyDescent="0.25">
      <c r="A31" s="177" t="s">
        <v>75</v>
      </c>
      <c r="B31" s="177"/>
      <c r="C31" s="177"/>
      <c r="D31" s="177"/>
      <c r="E31" s="177"/>
      <c r="F31" s="177"/>
      <c r="G31" s="177"/>
      <c r="H31" s="177"/>
      <c r="I31" s="177"/>
      <c r="J31" s="177"/>
      <c r="K31" s="106"/>
      <c r="W31" s="71"/>
      <c r="X31" s="107"/>
    </row>
    <row r="32" spans="1:32" s="87" customFormat="1" ht="30.75" customHeight="1" x14ac:dyDescent="0.25">
      <c r="A32" s="177"/>
      <c r="B32" s="177"/>
      <c r="C32" s="177"/>
      <c r="D32" s="177"/>
      <c r="E32" s="177"/>
      <c r="F32" s="177"/>
      <c r="G32" s="177"/>
      <c r="H32" s="177"/>
      <c r="I32" s="177"/>
      <c r="J32" s="177"/>
      <c r="K32" s="106"/>
      <c r="W32" s="71"/>
      <c r="X32" s="107"/>
    </row>
    <row r="33" spans="1:24" s="110" customFormat="1" ht="19.5" customHeight="1" x14ac:dyDescent="0.35">
      <c r="A33" s="108" t="s">
        <v>76</v>
      </c>
      <c r="B33" s="178"/>
      <c r="C33" s="178"/>
      <c r="D33" s="109"/>
      <c r="E33" s="108" t="s">
        <v>77</v>
      </c>
      <c r="F33" s="178"/>
      <c r="G33" s="178"/>
      <c r="I33" s="111"/>
      <c r="J33" s="111"/>
      <c r="K33" s="112"/>
      <c r="W33" s="113"/>
      <c r="X33" s="114"/>
    </row>
    <row r="34" spans="1:24" s="110" customFormat="1" ht="19.5" customHeight="1" x14ac:dyDescent="0.35">
      <c r="A34" s="108" t="s">
        <v>36</v>
      </c>
      <c r="B34" s="178"/>
      <c r="C34" s="178"/>
      <c r="D34" s="109"/>
      <c r="E34" s="108" t="s">
        <v>36</v>
      </c>
      <c r="F34" s="178"/>
      <c r="G34" s="178"/>
      <c r="I34" s="111"/>
      <c r="J34" s="111"/>
      <c r="K34" s="112"/>
      <c r="W34" s="113"/>
      <c r="X34" s="114"/>
    </row>
    <row r="35" spans="1:24" s="87" customFormat="1" ht="16.149999999999999" customHeight="1" x14ac:dyDescent="0.25">
      <c r="A35" s="70" t="s">
        <v>37</v>
      </c>
      <c r="B35" s="175"/>
      <c r="C35" s="175"/>
      <c r="D35" s="103"/>
      <c r="E35" s="70" t="s">
        <v>37</v>
      </c>
      <c r="F35" s="175"/>
      <c r="G35" s="175"/>
      <c r="I35" s="104"/>
      <c r="J35" s="104"/>
      <c r="K35" s="106"/>
      <c r="W35" s="71"/>
      <c r="X35" s="107"/>
    </row>
    <row r="36" spans="1:24" s="87" customFormat="1" ht="16.149999999999999" customHeight="1" x14ac:dyDescent="0.25">
      <c r="A36" s="70"/>
      <c r="B36" s="70"/>
      <c r="C36" s="70"/>
      <c r="D36" s="103"/>
      <c r="E36" s="70"/>
      <c r="F36" s="70"/>
      <c r="G36" s="70"/>
      <c r="I36" s="104"/>
      <c r="J36" s="104"/>
      <c r="K36" s="106"/>
      <c r="W36" s="71"/>
      <c r="X36" s="107"/>
    </row>
    <row r="37" spans="1:24" s="71" customFormat="1" ht="15.75" customHeight="1" x14ac:dyDescent="0.25">
      <c r="A37" s="176" t="s">
        <v>271</v>
      </c>
      <c r="B37" s="176"/>
      <c r="C37" s="176"/>
      <c r="D37" s="176"/>
      <c r="E37" s="176"/>
      <c r="F37" s="115" t="s">
        <v>78</v>
      </c>
      <c r="G37" s="70"/>
      <c r="I37" s="73"/>
      <c r="J37" s="73"/>
      <c r="K37" s="73"/>
      <c r="X37" s="107"/>
    </row>
    <row r="38" spans="1:24" s="71" customFormat="1" ht="16.149999999999999" customHeight="1" x14ac:dyDescent="0.25">
      <c r="A38" s="116"/>
      <c r="B38" s="116"/>
      <c r="C38" s="116"/>
      <c r="D38" s="116"/>
      <c r="E38" s="116"/>
      <c r="F38" s="116"/>
      <c r="G38" s="116"/>
      <c r="I38" s="104"/>
      <c r="J38" s="104"/>
      <c r="X38" s="105"/>
    </row>
    <row r="39" spans="1:24" s="70" customFormat="1" ht="16.149999999999999" customHeight="1" x14ac:dyDescent="0.25">
      <c r="A39" s="65" t="s">
        <v>79</v>
      </c>
      <c r="B39" s="66"/>
      <c r="C39" s="66"/>
      <c r="D39" s="66"/>
      <c r="E39" s="66"/>
      <c r="F39" s="66"/>
      <c r="G39" s="67"/>
      <c r="J39" s="106"/>
      <c r="W39" s="71"/>
      <c r="X39" s="105"/>
    </row>
    <row r="40" spans="1:24" s="71" customFormat="1" ht="16.149999999999999" customHeight="1" x14ac:dyDescent="0.3">
      <c r="A40" s="81" t="s">
        <v>80</v>
      </c>
      <c r="B40" s="117"/>
      <c r="C40" s="117"/>
      <c r="D40" s="118"/>
      <c r="E40" s="81" t="s">
        <v>81</v>
      </c>
      <c r="F40" s="119"/>
      <c r="G40" s="119"/>
      <c r="J40" s="106"/>
      <c r="K40" s="106"/>
      <c r="X40" s="73"/>
    </row>
    <row r="41" spans="1:24" s="71" customFormat="1" ht="16.149999999999999" customHeight="1" x14ac:dyDescent="0.35">
      <c r="A41" s="81" t="s">
        <v>82</v>
      </c>
      <c r="B41" s="120"/>
      <c r="C41" s="120"/>
      <c r="D41" s="118"/>
      <c r="E41" s="121"/>
      <c r="F41" s="118"/>
      <c r="G41" s="118"/>
      <c r="J41" s="106"/>
      <c r="K41" s="106"/>
      <c r="X41" s="73"/>
    </row>
    <row r="42" spans="1:24" s="71" customFormat="1" ht="16.149999999999999" customHeight="1" x14ac:dyDescent="0.3">
      <c r="A42" s="81"/>
      <c r="B42" s="119"/>
      <c r="C42" s="119"/>
      <c r="D42" s="118"/>
      <c r="E42" s="81"/>
      <c r="F42" s="70"/>
      <c r="G42" s="70"/>
      <c r="J42" s="73"/>
      <c r="K42" s="73"/>
      <c r="X42" s="73"/>
    </row>
    <row r="43" spans="1:24" ht="16.149999999999999" customHeight="1" x14ac:dyDescent="0.35">
      <c r="A43" s="121"/>
      <c r="B43" s="118"/>
      <c r="C43" s="118"/>
      <c r="E43" s="81"/>
      <c r="F43" s="118"/>
      <c r="G43" s="118"/>
      <c r="M43" s="122"/>
    </row>
  </sheetData>
  <sheetProtection sheet="1" objects="1" scenarios="1" selectLockedCells="1"/>
  <dataConsolidate/>
  <mergeCells count="46">
    <mergeCell ref="B35:C35"/>
    <mergeCell ref="F35:G35"/>
    <mergeCell ref="A37:E37"/>
    <mergeCell ref="B29:C29"/>
    <mergeCell ref="F29:G29"/>
    <mergeCell ref="A31:J32"/>
    <mergeCell ref="B33:C33"/>
    <mergeCell ref="F33:G33"/>
    <mergeCell ref="B34:C34"/>
    <mergeCell ref="F34:G34"/>
    <mergeCell ref="B25:C25"/>
    <mergeCell ref="D25:E25"/>
    <mergeCell ref="B26:C26"/>
    <mergeCell ref="F26:G26"/>
    <mergeCell ref="B28:C28"/>
    <mergeCell ref="F28:G28"/>
    <mergeCell ref="B22:C22"/>
    <mergeCell ref="D22:E22"/>
    <mergeCell ref="B23:C23"/>
    <mergeCell ref="D23:E23"/>
    <mergeCell ref="B24:C24"/>
    <mergeCell ref="D24:E24"/>
    <mergeCell ref="A20:C20"/>
    <mergeCell ref="B13:C13"/>
    <mergeCell ref="E13:G13"/>
    <mergeCell ref="X13:Y13"/>
    <mergeCell ref="B14:C14"/>
    <mergeCell ref="F14:G14"/>
    <mergeCell ref="F15:G15"/>
    <mergeCell ref="B17:C17"/>
    <mergeCell ref="F17:G17"/>
    <mergeCell ref="B18:C18"/>
    <mergeCell ref="F18:G19"/>
    <mergeCell ref="B19:C19"/>
    <mergeCell ref="X10:Y10"/>
    <mergeCell ref="B11:C11"/>
    <mergeCell ref="F11:G11"/>
    <mergeCell ref="X11:Y11"/>
    <mergeCell ref="B12:C12"/>
    <mergeCell ref="F12:G12"/>
    <mergeCell ref="B10:C10"/>
    <mergeCell ref="A4:G4"/>
    <mergeCell ref="B8:C8"/>
    <mergeCell ref="F8:G8"/>
    <mergeCell ref="B9:C9"/>
    <mergeCell ref="F9:G9"/>
  </mergeCells>
  <dataValidations count="6">
    <dataValidation allowBlank="1" showErrorMessage="1" prompt="New Employees/Campus Location Change:  select employee's main office location (if off-campus, use location of department)._x000a__x000a_Current Employees/No Change: select the &quot;BLANK&quot; option." sqref="D20:F20" xr:uid="{00000000-0002-0000-0100-000000000000}"/>
    <dataValidation allowBlank="1" showErrorMessage="1" prompt="Does employee have, or will employee need, network/email access?" sqref="D15" xr:uid="{00000000-0002-0000-0100-000001000000}"/>
    <dataValidation allowBlank="1" showInputMessage="1" sqref="B28:C28 F28:G28" xr:uid="{00000000-0002-0000-0100-000002000000}"/>
    <dataValidation allowBlank="1" showInputMessage="1" showErrorMessage="1" error="For HR use." sqref="B19:C19" xr:uid="{00000000-0002-0000-0100-000003000000}"/>
    <dataValidation allowBlank="1" sqref="D17" xr:uid="{00000000-0002-0000-0100-000004000000}"/>
    <dataValidation allowBlank="1" showErrorMessage="1" prompt="If known: Enter # _x000a_If unknown: LEAVE BLANK" sqref="D18:D19" xr:uid="{00000000-0002-0000-0100-000005000000}"/>
  </dataValidations>
  <hyperlinks>
    <hyperlink ref="F37" r:id="rId1" xr:uid="{00000000-0004-0000-0100-000000000000}"/>
  </hyperlinks>
  <printOptions horizontalCentered="1"/>
  <pageMargins left="0.33" right="0.33" top="0.25" bottom="0.59" header="0.3" footer="0.3"/>
  <pageSetup orientation="portrait" r:id="rId2"/>
  <headerFooter>
    <oddFooter xml:space="preserve">&amp;LRevised: 2/20/20&amp;COffice of Human Resources
Phone: 920‐465‐2390 • hr@uwgb.edu • www.uwgb.edu/human-resources/     &amp;9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sizeWithCells="1">
                  <from>
                    <xdr:col>4</xdr:col>
                    <xdr:colOff>133350</xdr:colOff>
                    <xdr:row>13</xdr:row>
                    <xdr:rowOff>57150</xdr:rowOff>
                  </from>
                  <to>
                    <xdr:col>6</xdr:col>
                    <xdr:colOff>1098550</xdr:colOff>
                    <xdr:row>14</xdr:row>
                    <xdr:rowOff>19050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sizeWithCells="1">
                  <from>
                    <xdr:col>4</xdr:col>
                    <xdr:colOff>133350</xdr:colOff>
                    <xdr:row>14</xdr:row>
                    <xdr:rowOff>57150</xdr:rowOff>
                  </from>
                  <to>
                    <xdr:col>6</xdr:col>
                    <xdr:colOff>1098550</xdr:colOff>
                    <xdr:row>15</xdr:row>
                    <xdr:rowOff>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sizeWithCells="1">
                  <from>
                    <xdr:col>4</xdr:col>
                    <xdr:colOff>361950</xdr:colOff>
                    <xdr:row>40</xdr:row>
                    <xdr:rowOff>31750</xdr:rowOff>
                  </from>
                  <to>
                    <xdr:col>4</xdr:col>
                    <xdr:colOff>933450</xdr:colOff>
                    <xdr:row>41</xdr:row>
                    <xdr:rowOff>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sizeWithCells="1">
                  <from>
                    <xdr:col>4</xdr:col>
                    <xdr:colOff>361950</xdr:colOff>
                    <xdr:row>41</xdr:row>
                    <xdr:rowOff>31750</xdr:rowOff>
                  </from>
                  <to>
                    <xdr:col>4</xdr:col>
                    <xdr:colOff>933450</xdr:colOff>
                    <xdr:row>42</xdr:row>
                    <xdr:rowOff>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sizeWithCells="1">
                  <from>
                    <xdr:col>4</xdr:col>
                    <xdr:colOff>1212850</xdr:colOff>
                    <xdr:row>41</xdr:row>
                    <xdr:rowOff>19050</xdr:rowOff>
                  </from>
                  <to>
                    <xdr:col>5</xdr:col>
                    <xdr:colOff>565150</xdr:colOff>
                    <xdr:row>41</xdr:row>
                    <xdr:rowOff>190500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sizeWithCells="1">
                  <from>
                    <xdr:col>5</xdr:col>
                    <xdr:colOff>0</xdr:colOff>
                    <xdr:row>40</xdr:row>
                    <xdr:rowOff>12700</xdr:rowOff>
                  </from>
                  <to>
                    <xdr:col>6</xdr:col>
                    <xdr:colOff>69850</xdr:colOff>
                    <xdr:row>41</xdr:row>
                    <xdr:rowOff>57150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4</xdr:col>
                    <xdr:colOff>355600</xdr:colOff>
                    <xdr:row>42</xdr:row>
                    <xdr:rowOff>31750</xdr:rowOff>
                  </from>
                  <to>
                    <xdr:col>6</xdr:col>
                    <xdr:colOff>57150</xdr:colOff>
                    <xdr:row>42</xdr:row>
                    <xdr:rowOff>190500</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sizeWithCells="1">
                  <from>
                    <xdr:col>5</xdr:col>
                    <xdr:colOff>0</xdr:colOff>
                    <xdr:row>39</xdr:row>
                    <xdr:rowOff>50800</xdr:rowOff>
                  </from>
                  <to>
                    <xdr:col>6</xdr:col>
                    <xdr:colOff>133350</xdr:colOff>
                    <xdr:row>40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6000000}">
          <x14:formula1>
            <xm:f>'Drop Down'!$H$2:$H$4</xm:f>
          </x14:formula1>
          <xm:sqref>F9:G9</xm:sqref>
        </x14:dataValidation>
        <x14:dataValidation type="list" allowBlank="1" showInputMessage="1" showErrorMessage="1" xr:uid="{00000000-0002-0000-0100-000007000000}">
          <x14:formula1>
            <xm:f>'Drop Down'!$B$2:$B$23</xm:f>
          </x14:formula1>
          <xm:sqref>B18:C18</xm:sqref>
        </x14:dataValidation>
        <x14:dataValidation type="list" allowBlank="1" showInputMessage="1" showErrorMessage="1" xr:uid="{00000000-0002-0000-0100-000008000000}">
          <x14:formula1>
            <xm:f>'Drop Down'!$C$2:$C$43</xm:f>
          </x14:formula1>
          <xm:sqref>F17:G17</xm:sqref>
        </x14:dataValidation>
        <x14:dataValidation type="list" allowBlank="1" showInputMessage="1" showErrorMessage="1" xr:uid="{00000000-0002-0000-0100-000009000000}">
          <x14:formula1>
            <xm:f>'Drop Down'!$F$2:$F$16</xm:f>
          </x14:formula1>
          <xm:sqref>F11:G11</xm:sqref>
        </x14:dataValidation>
        <x14:dataValidation type="list" allowBlank="1" showInputMessage="1" showErrorMessage="1" xr:uid="{00000000-0002-0000-0100-00000A000000}">
          <x14:formula1>
            <xm:f>'Drop Down'!$E$2:$E$4</xm:f>
          </x14:formula1>
          <xm:sqref>F8:G8</xm:sqref>
        </x14:dataValidation>
        <x14:dataValidation type="list" allowBlank="1" showInputMessage="1" xr:uid="{00000000-0002-0000-0100-00000B000000}">
          <x14:formula1>
            <xm:f>'Drop Down'!$A$2:$A$92</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sheetPr>
  <dimension ref="A4:I41"/>
  <sheetViews>
    <sheetView showGridLines="0" zoomScaleNormal="100" workbookViewId="0">
      <selection activeCell="L21" sqref="L21"/>
    </sheetView>
  </sheetViews>
  <sheetFormatPr defaultColWidth="9" defaultRowHeight="14.5" x14ac:dyDescent="0.25"/>
  <cols>
    <col min="1" max="1" width="3.09765625" style="22" customWidth="1"/>
    <col min="2" max="2" width="15.59765625" style="25" customWidth="1"/>
    <col min="3" max="3" width="16.59765625" style="25" customWidth="1"/>
    <col min="4" max="5" width="11.09765625" style="25" customWidth="1"/>
    <col min="6" max="6" width="12.59765625" style="26" customWidth="1"/>
    <col min="7" max="7" width="13" style="21" customWidth="1"/>
    <col min="8" max="8" width="49.296875" style="21" customWidth="1"/>
    <col min="9" max="9" width="3.59765625" style="21" customWidth="1"/>
    <col min="10" max="16384" width="9" style="21"/>
  </cols>
  <sheetData>
    <row r="4" spans="1:9" ht="21.75" customHeight="1" x14ac:dyDescent="0.45">
      <c r="A4" s="179" t="s">
        <v>32</v>
      </c>
      <c r="B4" s="179"/>
      <c r="C4" s="179"/>
      <c r="D4" s="179"/>
      <c r="E4" s="179"/>
      <c r="F4" s="179"/>
      <c r="G4" s="179"/>
      <c r="H4" s="179"/>
      <c r="I4" s="41"/>
    </row>
    <row r="5" spans="1:9" ht="5.25" customHeight="1" x14ac:dyDescent="0.25">
      <c r="A5" s="40"/>
      <c r="B5" s="40"/>
      <c r="C5" s="40"/>
      <c r="D5" s="40"/>
      <c r="E5" s="40"/>
      <c r="F5" s="40"/>
      <c r="G5" s="41"/>
      <c r="H5" s="20"/>
    </row>
    <row r="6" spans="1:9" x14ac:dyDescent="0.25">
      <c r="A6" s="42" t="s">
        <v>22</v>
      </c>
      <c r="B6" s="38"/>
      <c r="C6" s="39"/>
      <c r="D6" s="39"/>
      <c r="E6" s="39"/>
      <c r="F6" s="43"/>
      <c r="G6" s="49" t="s">
        <v>24</v>
      </c>
      <c r="H6" s="50"/>
    </row>
    <row r="7" spans="1:9" x14ac:dyDescent="0.25">
      <c r="A7" s="42" t="s">
        <v>23</v>
      </c>
      <c r="B7" s="38"/>
      <c r="C7" s="39"/>
      <c r="D7" s="39"/>
      <c r="E7" s="39"/>
      <c r="F7" s="43"/>
      <c r="G7" s="49" t="s">
        <v>25</v>
      </c>
      <c r="H7" s="39"/>
    </row>
    <row r="8" spans="1:9" ht="5.25" customHeight="1" x14ac:dyDescent="0.25">
      <c r="A8" s="40"/>
      <c r="B8" s="40"/>
      <c r="C8" s="40"/>
      <c r="D8" s="40"/>
      <c r="E8" s="40"/>
      <c r="F8" s="40"/>
      <c r="G8" s="41"/>
      <c r="H8" s="20"/>
    </row>
    <row r="9" spans="1:9" ht="24" customHeight="1" x14ac:dyDescent="0.35">
      <c r="A9" s="188" t="s">
        <v>33</v>
      </c>
      <c r="B9" s="188"/>
      <c r="C9" s="188"/>
      <c r="D9" s="188"/>
      <c r="E9" s="180"/>
      <c r="F9" s="180"/>
      <c r="G9" s="180"/>
      <c r="H9" s="180"/>
    </row>
    <row r="10" spans="1:9" x14ac:dyDescent="0.25">
      <c r="A10" s="21"/>
      <c r="B10" s="6"/>
      <c r="F10" s="25"/>
    </row>
    <row r="11" spans="1:9" s="23" customFormat="1" ht="16.5" customHeight="1" x14ac:dyDescent="0.25">
      <c r="B11" s="42" t="s">
        <v>20</v>
      </c>
      <c r="C11" s="8">
        <f>VLOOKUP('Biweekly Pay Schedule'!A2,'Biweekly Pay Schedule'!A3:B59,2)</f>
        <v>43597</v>
      </c>
      <c r="D11" s="15" t="s">
        <v>21</v>
      </c>
      <c r="E11" s="8">
        <f>VLOOKUP('Biweekly Pay Schedule'!A2,'Biweekly Pay Schedule'!A3:C83,3)</f>
        <v>43610</v>
      </c>
      <c r="F11" s="12" t="str">
        <f>VLOOKUP('Biweekly Pay Schedule'!A2,'Biweekly Pay Schedule'!A3:D83,4)</f>
        <v>05B</v>
      </c>
      <c r="G11" s="56" t="s">
        <v>31</v>
      </c>
      <c r="H11" s="55">
        <f>C29+2</f>
        <v>43612</v>
      </c>
    </row>
    <row r="12" spans="1:9" s="23" customFormat="1" ht="15" thickBot="1" x14ac:dyDescent="0.3">
      <c r="B12" s="27"/>
      <c r="C12" s="27"/>
      <c r="D12" s="27"/>
      <c r="E12" s="27"/>
      <c r="F12" s="28"/>
    </row>
    <row r="13" spans="1:9" s="29" customFormat="1" ht="29.5" thickBot="1" x14ac:dyDescent="0.3">
      <c r="B13" s="35"/>
      <c r="C13" s="37" t="s">
        <v>2</v>
      </c>
      <c r="D13" s="45" t="s">
        <v>34</v>
      </c>
      <c r="E13" s="189" t="s">
        <v>28</v>
      </c>
      <c r="F13" s="190"/>
      <c r="G13" s="190"/>
      <c r="H13" s="191"/>
    </row>
    <row r="14" spans="1:9" s="30" customFormat="1" x14ac:dyDescent="0.25">
      <c r="B14" s="16" t="str">
        <f>TEXT(C14, "dddd")</f>
        <v>Sunday</v>
      </c>
      <c r="C14" s="10">
        <f>VLOOKUP('Biweekly Pay Schedule'!A2,'Biweekly Pay Schedule'!A3:D85,2)</f>
        <v>43597</v>
      </c>
      <c r="D14" s="46"/>
      <c r="E14" s="192"/>
      <c r="F14" s="193"/>
      <c r="G14" s="193"/>
      <c r="H14" s="194"/>
    </row>
    <row r="15" spans="1:9" s="31" customFormat="1" x14ac:dyDescent="0.25">
      <c r="B15" s="51" t="str">
        <f t="shared" ref="B15:B29" si="0">TEXT(C15, "dddd")</f>
        <v>Monday</v>
      </c>
      <c r="C15" s="52">
        <f t="shared" ref="C15:C20" si="1">C14+1</f>
        <v>43598</v>
      </c>
      <c r="D15" s="46"/>
      <c r="E15" s="195"/>
      <c r="F15" s="196"/>
      <c r="G15" s="196"/>
      <c r="H15" s="197"/>
    </row>
    <row r="16" spans="1:9" s="31" customFormat="1" x14ac:dyDescent="0.25">
      <c r="B16" s="18" t="str">
        <f t="shared" si="0"/>
        <v>Tuesday</v>
      </c>
      <c r="C16" s="9">
        <f t="shared" si="1"/>
        <v>43599</v>
      </c>
      <c r="D16" s="46"/>
      <c r="E16" s="195"/>
      <c r="F16" s="196"/>
      <c r="G16" s="196"/>
      <c r="H16" s="197"/>
    </row>
    <row r="17" spans="1:8" s="31" customFormat="1" ht="15.75" customHeight="1" x14ac:dyDescent="0.25">
      <c r="B17" s="51" t="str">
        <f t="shared" si="0"/>
        <v>Wednesday</v>
      </c>
      <c r="C17" s="52">
        <f t="shared" si="1"/>
        <v>43600</v>
      </c>
      <c r="D17" s="46"/>
      <c r="E17" s="195"/>
      <c r="F17" s="196"/>
      <c r="G17" s="196"/>
      <c r="H17" s="197"/>
    </row>
    <row r="18" spans="1:8" ht="15.75" customHeight="1" x14ac:dyDescent="0.25">
      <c r="A18" s="21"/>
      <c r="B18" s="18" t="str">
        <f t="shared" si="0"/>
        <v>Thursday</v>
      </c>
      <c r="C18" s="9">
        <f t="shared" si="1"/>
        <v>43601</v>
      </c>
      <c r="D18" s="46"/>
      <c r="E18" s="195"/>
      <c r="F18" s="196"/>
      <c r="G18" s="196"/>
      <c r="H18" s="197"/>
    </row>
    <row r="19" spans="1:8" ht="15.75" customHeight="1" x14ac:dyDescent="0.25">
      <c r="A19" s="21"/>
      <c r="B19" s="51" t="str">
        <f t="shared" si="0"/>
        <v>Friday</v>
      </c>
      <c r="C19" s="52">
        <f t="shared" si="1"/>
        <v>43602</v>
      </c>
      <c r="D19" s="46"/>
      <c r="E19" s="195"/>
      <c r="F19" s="196"/>
      <c r="G19" s="196"/>
      <c r="H19" s="197"/>
    </row>
    <row r="20" spans="1:8" s="31" customFormat="1" ht="15.75" customHeight="1" x14ac:dyDescent="0.25">
      <c r="B20" s="18" t="str">
        <f t="shared" si="0"/>
        <v>Saturday</v>
      </c>
      <c r="C20" s="9">
        <f t="shared" si="1"/>
        <v>43603</v>
      </c>
      <c r="D20" s="46"/>
      <c r="E20" s="195"/>
      <c r="F20" s="196"/>
      <c r="G20" s="196"/>
      <c r="H20" s="197"/>
    </row>
    <row r="21" spans="1:8" s="31" customFormat="1" ht="15.75" customHeight="1" thickBot="1" x14ac:dyDescent="0.3">
      <c r="B21" s="184" t="s">
        <v>26</v>
      </c>
      <c r="C21" s="185"/>
      <c r="D21" s="44">
        <f>SUM(D14:D20)</f>
        <v>0</v>
      </c>
      <c r="E21" s="198"/>
      <c r="F21" s="199"/>
      <c r="G21" s="199"/>
      <c r="H21" s="200"/>
    </row>
    <row r="22" spans="1:8" s="31" customFormat="1" ht="15.75" customHeight="1" thickBot="1" x14ac:dyDescent="0.3">
      <c r="B22" s="13"/>
      <c r="C22" s="14"/>
      <c r="D22" s="47"/>
      <c r="E22" s="57"/>
      <c r="F22" s="57"/>
      <c r="G22" s="57"/>
      <c r="H22" s="57"/>
    </row>
    <row r="23" spans="1:8" s="31" customFormat="1" ht="15.75" customHeight="1" x14ac:dyDescent="0.25">
      <c r="B23" s="18" t="str">
        <f t="shared" si="0"/>
        <v>Sunday</v>
      </c>
      <c r="C23" s="9">
        <f>C20+1</f>
        <v>43604</v>
      </c>
      <c r="D23" s="46"/>
      <c r="E23" s="192"/>
      <c r="F23" s="193"/>
      <c r="G23" s="193"/>
      <c r="H23" s="194"/>
    </row>
    <row r="24" spans="1:8" s="31" customFormat="1" ht="15.75" customHeight="1" x14ac:dyDescent="0.25">
      <c r="B24" s="51" t="str">
        <f t="shared" si="0"/>
        <v>Monday</v>
      </c>
      <c r="C24" s="52">
        <f t="shared" ref="C24:C29" si="2">C23+1</f>
        <v>43605</v>
      </c>
      <c r="D24" s="46"/>
      <c r="E24" s="195"/>
      <c r="F24" s="196"/>
      <c r="G24" s="196"/>
      <c r="H24" s="197"/>
    </row>
    <row r="25" spans="1:8" s="31" customFormat="1" ht="15.75" customHeight="1" x14ac:dyDescent="0.25">
      <c r="B25" s="18" t="str">
        <f t="shared" si="0"/>
        <v>Tuesday</v>
      </c>
      <c r="C25" s="9">
        <f t="shared" si="2"/>
        <v>43606</v>
      </c>
      <c r="D25" s="46"/>
      <c r="E25" s="195"/>
      <c r="F25" s="196"/>
      <c r="G25" s="196"/>
      <c r="H25" s="197"/>
    </row>
    <row r="26" spans="1:8" s="31" customFormat="1" ht="15.75" customHeight="1" x14ac:dyDescent="0.25">
      <c r="B26" s="51" t="str">
        <f t="shared" si="0"/>
        <v>Wednesday</v>
      </c>
      <c r="C26" s="52">
        <f t="shared" si="2"/>
        <v>43607</v>
      </c>
      <c r="D26" s="46"/>
      <c r="E26" s="195"/>
      <c r="F26" s="196"/>
      <c r="G26" s="196"/>
      <c r="H26" s="197"/>
    </row>
    <row r="27" spans="1:8" s="31" customFormat="1" ht="15.75" customHeight="1" x14ac:dyDescent="0.25">
      <c r="B27" s="18" t="str">
        <f t="shared" si="0"/>
        <v>Thursday</v>
      </c>
      <c r="C27" s="9">
        <f t="shared" si="2"/>
        <v>43608</v>
      </c>
      <c r="D27" s="46"/>
      <c r="E27" s="195"/>
      <c r="F27" s="196"/>
      <c r="G27" s="196"/>
      <c r="H27" s="197"/>
    </row>
    <row r="28" spans="1:8" s="31" customFormat="1" ht="15" customHeight="1" x14ac:dyDescent="0.25">
      <c r="B28" s="51" t="str">
        <f t="shared" si="0"/>
        <v>Friday</v>
      </c>
      <c r="C28" s="52">
        <f t="shared" si="2"/>
        <v>43609</v>
      </c>
      <c r="D28" s="46"/>
      <c r="E28" s="195"/>
      <c r="F28" s="196"/>
      <c r="G28" s="196"/>
      <c r="H28" s="197"/>
    </row>
    <row r="29" spans="1:8" s="31" customFormat="1" ht="15" thickBot="1" x14ac:dyDescent="0.3">
      <c r="B29" s="19" t="str">
        <f t="shared" si="0"/>
        <v>Saturday</v>
      </c>
      <c r="C29" s="9">
        <f t="shared" si="2"/>
        <v>43610</v>
      </c>
      <c r="D29" s="58"/>
      <c r="E29" s="198"/>
      <c r="F29" s="199"/>
      <c r="G29" s="199"/>
      <c r="H29" s="200"/>
    </row>
    <row r="30" spans="1:8" s="31" customFormat="1" ht="15" thickBot="1" x14ac:dyDescent="0.3">
      <c r="B30" s="186" t="s">
        <v>26</v>
      </c>
      <c r="C30" s="187"/>
      <c r="D30" s="53">
        <f t="shared" ref="D30" si="3">SUM(D23:D29)</f>
        <v>0</v>
      </c>
    </row>
    <row r="31" spans="1:8" s="31" customFormat="1" ht="15" thickBot="1" x14ac:dyDescent="0.3">
      <c r="B31" s="13"/>
      <c r="C31" s="14"/>
      <c r="D31" s="47"/>
    </row>
    <row r="32" spans="1:8" s="31" customFormat="1" ht="16" thickBot="1" x14ac:dyDescent="0.3">
      <c r="B32" s="181" t="s">
        <v>29</v>
      </c>
      <c r="C32" s="182"/>
      <c r="D32" s="36">
        <f>SUM(D21+D30)</f>
        <v>0</v>
      </c>
    </row>
    <row r="33" spans="1:8" s="31" customFormat="1" ht="6.75" customHeight="1" x14ac:dyDescent="0.25">
      <c r="C33" s="33"/>
      <c r="D33" s="32"/>
    </row>
    <row r="34" spans="1:8" s="23" customFormat="1" ht="15" customHeight="1" x14ac:dyDescent="0.25">
      <c r="B34" s="183" t="s">
        <v>30</v>
      </c>
      <c r="C34" s="183"/>
      <c r="D34" s="183"/>
      <c r="E34" s="183"/>
      <c r="F34" s="183"/>
      <c r="G34" s="183"/>
      <c r="H34" s="183"/>
    </row>
    <row r="35" spans="1:8" s="31" customFormat="1" ht="22.5" customHeight="1" x14ac:dyDescent="0.25">
      <c r="B35" s="180"/>
      <c r="C35" s="180"/>
      <c r="D35" s="39"/>
      <c r="E35" s="54"/>
      <c r="F35" s="48"/>
      <c r="G35" s="48"/>
    </row>
    <row r="36" spans="1:8" s="31" customFormat="1" x14ac:dyDescent="0.25">
      <c r="B36" s="5" t="s">
        <v>27</v>
      </c>
      <c r="C36" s="11"/>
      <c r="D36" s="11"/>
      <c r="E36" s="17"/>
      <c r="F36" s="7" t="s">
        <v>2</v>
      </c>
    </row>
    <row r="37" spans="1:8" s="31" customFormat="1" x14ac:dyDescent="0.25">
      <c r="B37" s="23"/>
      <c r="C37" s="34"/>
      <c r="D37" s="34"/>
      <c r="G37" s="24"/>
    </row>
    <row r="38" spans="1:8" s="31" customFormat="1" x14ac:dyDescent="0.25"/>
    <row r="39" spans="1:8" s="31" customFormat="1" x14ac:dyDescent="0.25"/>
    <row r="40" spans="1:8" s="31" customFormat="1" x14ac:dyDescent="0.25"/>
    <row r="41" spans="1:8" s="31" customFormat="1" x14ac:dyDescent="0.25">
      <c r="A41" s="22"/>
      <c r="B41" s="25"/>
      <c r="C41" s="25"/>
      <c r="D41" s="25"/>
      <c r="E41" s="25"/>
      <c r="F41" s="26"/>
    </row>
  </sheetData>
  <sheetProtection sheet="1" objects="1" scenarios="1" formatColumns="0"/>
  <mergeCells count="12">
    <mergeCell ref="A4:H4"/>
    <mergeCell ref="B35:C35"/>
    <mergeCell ref="B32:C32"/>
    <mergeCell ref="B34:H34"/>
    <mergeCell ref="B21:C21"/>
    <mergeCell ref="B30:C30"/>
    <mergeCell ref="A9:D9"/>
    <mergeCell ref="E9:F9"/>
    <mergeCell ref="G9:H9"/>
    <mergeCell ref="E13:H13"/>
    <mergeCell ref="E14:H21"/>
    <mergeCell ref="E23:H29"/>
  </mergeCells>
  <pageMargins left="1.02" right="0.62" top="0.22" bottom="0.2" header="0.26" footer="0.21"/>
  <pageSetup orientation="landscape" r:id="rId1"/>
  <headerFooter>
    <oddFooter>&amp;R&amp;"-,Regular"&amp;10Revised 1/15/2016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print="0" autoFill="0" autoLine="0" autoPict="0">
                <anchor moveWithCells="1">
                  <from>
                    <xdr:col>2</xdr:col>
                    <xdr:colOff>12700</xdr:colOff>
                    <xdr:row>9</xdr:row>
                    <xdr:rowOff>133350</xdr:rowOff>
                  </from>
                  <to>
                    <xdr:col>2</xdr:col>
                    <xdr:colOff>1085850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H123"/>
  <sheetViews>
    <sheetView zoomScale="120" zoomScaleNormal="120" workbookViewId="0">
      <selection activeCell="C89" sqref="C89"/>
    </sheetView>
  </sheetViews>
  <sheetFormatPr defaultColWidth="9.09765625" defaultRowHeight="12" x14ac:dyDescent="0.3"/>
  <cols>
    <col min="1" max="1" width="41.59765625" style="133" bestFit="1" customWidth="1"/>
    <col min="2" max="2" width="26.59765625" style="133" bestFit="1" customWidth="1"/>
    <col min="3" max="4" width="24" style="133" bestFit="1" customWidth="1"/>
    <col min="5" max="7" width="20.3984375" style="133" bestFit="1" customWidth="1"/>
    <col min="8" max="8" width="17.69921875" style="133" bestFit="1" customWidth="1"/>
    <col min="9" max="16384" width="9.09765625" style="133"/>
  </cols>
  <sheetData>
    <row r="1" spans="1:8" x14ac:dyDescent="0.3">
      <c r="A1" s="132" t="s">
        <v>87</v>
      </c>
      <c r="B1" s="132" t="s">
        <v>88</v>
      </c>
      <c r="C1" s="132" t="s">
        <v>89</v>
      </c>
      <c r="D1" s="132" t="s">
        <v>90</v>
      </c>
      <c r="E1" s="132" t="s">
        <v>91</v>
      </c>
      <c r="F1" s="132" t="s">
        <v>92</v>
      </c>
      <c r="G1" s="132" t="s">
        <v>93</v>
      </c>
      <c r="H1" s="132" t="s">
        <v>94</v>
      </c>
    </row>
    <row r="2" spans="1:8" x14ac:dyDescent="0.3">
      <c r="A2" s="134" t="s">
        <v>42</v>
      </c>
      <c r="B2" s="134" t="s">
        <v>42</v>
      </c>
      <c r="C2" s="134" t="s">
        <v>42</v>
      </c>
      <c r="D2" s="134" t="s">
        <v>42</v>
      </c>
      <c r="E2" s="134" t="s">
        <v>42</v>
      </c>
      <c r="F2" s="134" t="s">
        <v>42</v>
      </c>
      <c r="G2" s="134" t="s">
        <v>42</v>
      </c>
      <c r="H2" s="134" t="s">
        <v>42</v>
      </c>
    </row>
    <row r="3" spans="1:8" x14ac:dyDescent="0.3">
      <c r="A3" s="138" t="s">
        <v>95</v>
      </c>
      <c r="B3" s="138" t="s">
        <v>96</v>
      </c>
      <c r="C3" s="136" t="s">
        <v>97</v>
      </c>
      <c r="D3" s="137" t="s">
        <v>98</v>
      </c>
      <c r="E3" s="133" t="s">
        <v>99</v>
      </c>
      <c r="F3" s="133" t="s">
        <v>100</v>
      </c>
      <c r="G3" s="133" t="s">
        <v>101</v>
      </c>
      <c r="H3" s="133" t="s">
        <v>102</v>
      </c>
    </row>
    <row r="4" spans="1:8" x14ac:dyDescent="0.3">
      <c r="A4" s="138" t="s">
        <v>103</v>
      </c>
      <c r="B4" s="138" t="s">
        <v>104</v>
      </c>
      <c r="C4" s="136" t="s">
        <v>105</v>
      </c>
      <c r="D4" s="133" t="s">
        <v>106</v>
      </c>
      <c r="E4" s="133" t="s">
        <v>107</v>
      </c>
      <c r="F4" s="133" t="s">
        <v>108</v>
      </c>
      <c r="G4" s="133" t="s">
        <v>109</v>
      </c>
      <c r="H4" s="133" t="s">
        <v>110</v>
      </c>
    </row>
    <row r="5" spans="1:8" x14ac:dyDescent="0.3">
      <c r="A5" s="138" t="s">
        <v>250</v>
      </c>
      <c r="B5" s="138" t="s">
        <v>111</v>
      </c>
      <c r="C5" s="136" t="s">
        <v>112</v>
      </c>
      <c r="D5" s="133" t="s">
        <v>113</v>
      </c>
      <c r="F5" s="133" t="s">
        <v>114</v>
      </c>
    </row>
    <row r="6" spans="1:8" x14ac:dyDescent="0.3">
      <c r="A6" s="138" t="s">
        <v>251</v>
      </c>
      <c r="B6" s="138" t="s">
        <v>115</v>
      </c>
      <c r="C6" s="136" t="s">
        <v>116</v>
      </c>
      <c r="D6" s="133" t="s">
        <v>117</v>
      </c>
      <c r="F6" s="133" t="s">
        <v>118</v>
      </c>
    </row>
    <row r="7" spans="1:8" x14ac:dyDescent="0.3">
      <c r="A7" s="138" t="s">
        <v>261</v>
      </c>
      <c r="B7" s="138" t="s">
        <v>119</v>
      </c>
      <c r="C7" s="136" t="s">
        <v>120</v>
      </c>
      <c r="D7" s="133" t="s">
        <v>121</v>
      </c>
      <c r="F7" s="133" t="s">
        <v>122</v>
      </c>
    </row>
    <row r="8" spans="1:8" x14ac:dyDescent="0.3">
      <c r="A8" s="138" t="s">
        <v>182</v>
      </c>
      <c r="B8" s="138" t="s">
        <v>123</v>
      </c>
      <c r="C8" s="136" t="s">
        <v>124</v>
      </c>
      <c r="D8" s="137" t="s">
        <v>125</v>
      </c>
      <c r="F8" s="133" t="s">
        <v>126</v>
      </c>
    </row>
    <row r="9" spans="1:8" x14ac:dyDescent="0.3">
      <c r="A9" s="139" t="s">
        <v>184</v>
      </c>
      <c r="B9" s="138" t="s">
        <v>127</v>
      </c>
      <c r="C9" s="136" t="s">
        <v>128</v>
      </c>
      <c r="D9" s="137" t="s">
        <v>129</v>
      </c>
      <c r="F9" s="133" t="s">
        <v>130</v>
      </c>
    </row>
    <row r="10" spans="1:8" x14ac:dyDescent="0.3">
      <c r="A10" s="139" t="s">
        <v>244</v>
      </c>
      <c r="B10" s="138" t="s">
        <v>131</v>
      </c>
      <c r="C10" s="136" t="s">
        <v>132</v>
      </c>
      <c r="D10" s="137" t="s">
        <v>133</v>
      </c>
      <c r="F10" s="133" t="s">
        <v>134</v>
      </c>
    </row>
    <row r="11" spans="1:8" x14ac:dyDescent="0.3">
      <c r="A11" s="138" t="s">
        <v>186</v>
      </c>
      <c r="B11" s="138" t="s">
        <v>135</v>
      </c>
      <c r="C11" s="136" t="s">
        <v>136</v>
      </c>
      <c r="D11" s="133" t="s">
        <v>137</v>
      </c>
      <c r="F11" s="133" t="s">
        <v>138</v>
      </c>
    </row>
    <row r="12" spans="1:8" x14ac:dyDescent="0.3">
      <c r="A12" s="138" t="s">
        <v>188</v>
      </c>
      <c r="B12" s="138" t="s">
        <v>139</v>
      </c>
      <c r="C12" s="136" t="s">
        <v>140</v>
      </c>
      <c r="D12" s="133" t="s">
        <v>141</v>
      </c>
      <c r="F12" s="133" t="s">
        <v>142</v>
      </c>
    </row>
    <row r="13" spans="1:8" x14ac:dyDescent="0.3">
      <c r="A13" s="138" t="s">
        <v>247</v>
      </c>
      <c r="B13" s="138" t="s">
        <v>143</v>
      </c>
      <c r="C13" s="136" t="s">
        <v>144</v>
      </c>
      <c r="D13" s="137" t="s">
        <v>145</v>
      </c>
      <c r="F13" s="133" t="s">
        <v>146</v>
      </c>
    </row>
    <row r="14" spans="1:8" x14ac:dyDescent="0.3">
      <c r="A14" s="138" t="s">
        <v>190</v>
      </c>
      <c r="B14" s="138" t="s">
        <v>147</v>
      </c>
      <c r="C14" s="136" t="s">
        <v>148</v>
      </c>
      <c r="D14" s="133" t="s">
        <v>149</v>
      </c>
      <c r="F14" s="133" t="s">
        <v>150</v>
      </c>
    </row>
    <row r="15" spans="1:8" x14ac:dyDescent="0.3">
      <c r="A15" s="138" t="s">
        <v>192</v>
      </c>
      <c r="B15" s="138" t="s">
        <v>151</v>
      </c>
      <c r="C15" s="136" t="s">
        <v>152</v>
      </c>
      <c r="D15" s="133" t="s">
        <v>153</v>
      </c>
      <c r="F15" s="133" t="s">
        <v>154</v>
      </c>
    </row>
    <row r="16" spans="1:8" x14ac:dyDescent="0.3">
      <c r="A16" s="138" t="s">
        <v>194</v>
      </c>
      <c r="B16" s="138" t="s">
        <v>155</v>
      </c>
      <c r="C16" s="136" t="s">
        <v>156</v>
      </c>
      <c r="D16" s="133" t="s">
        <v>157</v>
      </c>
      <c r="F16" s="133" t="s">
        <v>158</v>
      </c>
    </row>
    <row r="17" spans="1:4" x14ac:dyDescent="0.3">
      <c r="A17" s="138" t="s">
        <v>248</v>
      </c>
      <c r="B17" s="138" t="s">
        <v>159</v>
      </c>
      <c r="C17" s="136" t="s">
        <v>160</v>
      </c>
      <c r="D17" s="133" t="s">
        <v>161</v>
      </c>
    </row>
    <row r="18" spans="1:4" x14ac:dyDescent="0.3">
      <c r="A18" s="138" t="s">
        <v>285</v>
      </c>
      <c r="B18" s="138" t="s">
        <v>162</v>
      </c>
      <c r="C18" s="136" t="s">
        <v>163</v>
      </c>
      <c r="D18" s="133" t="s">
        <v>164</v>
      </c>
    </row>
    <row r="19" spans="1:4" x14ac:dyDescent="0.3">
      <c r="A19" s="138" t="s">
        <v>252</v>
      </c>
      <c r="B19" s="139" t="s">
        <v>276</v>
      </c>
      <c r="C19" s="136" t="s">
        <v>166</v>
      </c>
      <c r="D19" s="133" t="s">
        <v>167</v>
      </c>
    </row>
    <row r="20" spans="1:4" x14ac:dyDescent="0.3">
      <c r="A20" s="138" t="s">
        <v>205</v>
      </c>
      <c r="B20" s="138" t="s">
        <v>165</v>
      </c>
      <c r="C20" s="136" t="s">
        <v>168</v>
      </c>
      <c r="D20" s="137" t="s">
        <v>169</v>
      </c>
    </row>
    <row r="21" spans="1:4" x14ac:dyDescent="0.3">
      <c r="A21" s="138" t="s">
        <v>206</v>
      </c>
      <c r="B21" s="138" t="s">
        <v>258</v>
      </c>
      <c r="C21" s="136" t="s">
        <v>170</v>
      </c>
      <c r="D21" s="137" t="s">
        <v>171</v>
      </c>
    </row>
    <row r="22" spans="1:4" x14ac:dyDescent="0.3">
      <c r="A22" s="138" t="s">
        <v>207</v>
      </c>
      <c r="B22" s="138" t="s">
        <v>259</v>
      </c>
      <c r="C22" s="136" t="s">
        <v>172</v>
      </c>
      <c r="D22" s="137" t="s">
        <v>173</v>
      </c>
    </row>
    <row r="23" spans="1:4" x14ac:dyDescent="0.3">
      <c r="A23" s="138" t="s">
        <v>208</v>
      </c>
      <c r="B23" s="138" t="s">
        <v>260</v>
      </c>
      <c r="C23" s="136" t="s">
        <v>174</v>
      </c>
      <c r="D23" s="133" t="s">
        <v>175</v>
      </c>
    </row>
    <row r="24" spans="1:4" x14ac:dyDescent="0.3">
      <c r="A24" s="138" t="s">
        <v>233</v>
      </c>
      <c r="B24" s="135"/>
      <c r="C24" s="136" t="s">
        <v>176</v>
      </c>
      <c r="D24" s="133" t="s">
        <v>177</v>
      </c>
    </row>
    <row r="25" spans="1:4" x14ac:dyDescent="0.3">
      <c r="A25" s="138" t="s">
        <v>286</v>
      </c>
      <c r="B25" s="135"/>
      <c r="C25" s="136" t="s">
        <v>178</v>
      </c>
      <c r="D25" s="133" t="s">
        <v>179</v>
      </c>
    </row>
    <row r="26" spans="1:4" x14ac:dyDescent="0.3">
      <c r="A26" s="138" t="s">
        <v>287</v>
      </c>
      <c r="B26" s="135"/>
      <c r="C26" s="136" t="s">
        <v>180</v>
      </c>
    </row>
    <row r="27" spans="1:4" x14ac:dyDescent="0.3">
      <c r="A27" s="138" t="s">
        <v>288</v>
      </c>
      <c r="B27" s="135"/>
      <c r="C27" s="136" t="s">
        <v>181</v>
      </c>
    </row>
    <row r="28" spans="1:4" x14ac:dyDescent="0.3">
      <c r="A28" s="138" t="s">
        <v>289</v>
      </c>
      <c r="B28" s="135"/>
      <c r="C28" s="136" t="s">
        <v>183</v>
      </c>
    </row>
    <row r="29" spans="1:4" x14ac:dyDescent="0.3">
      <c r="A29" s="138" t="s">
        <v>262</v>
      </c>
      <c r="B29" s="135"/>
      <c r="C29" s="136" t="s">
        <v>185</v>
      </c>
    </row>
    <row r="30" spans="1:4" x14ac:dyDescent="0.3">
      <c r="A30" s="138" t="s">
        <v>290</v>
      </c>
      <c r="B30" s="135"/>
      <c r="C30" s="136" t="s">
        <v>187</v>
      </c>
    </row>
    <row r="31" spans="1:4" x14ac:dyDescent="0.3">
      <c r="A31" s="138" t="s">
        <v>291</v>
      </c>
      <c r="B31" s="135"/>
      <c r="C31" s="136" t="s">
        <v>189</v>
      </c>
    </row>
    <row r="32" spans="1:4" x14ac:dyDescent="0.3">
      <c r="A32" s="138" t="s">
        <v>292</v>
      </c>
      <c r="B32" s="135"/>
      <c r="C32" s="136" t="s">
        <v>191</v>
      </c>
    </row>
    <row r="33" spans="1:3" x14ac:dyDescent="0.3">
      <c r="A33" s="138" t="s">
        <v>293</v>
      </c>
      <c r="B33" s="135"/>
      <c r="C33" s="136" t="s">
        <v>193</v>
      </c>
    </row>
    <row r="34" spans="1:3" x14ac:dyDescent="0.3">
      <c r="A34" s="138" t="s">
        <v>294</v>
      </c>
      <c r="B34" s="135"/>
      <c r="C34" s="136" t="s">
        <v>195</v>
      </c>
    </row>
    <row r="35" spans="1:3" x14ac:dyDescent="0.3">
      <c r="A35" s="139" t="s">
        <v>295</v>
      </c>
      <c r="B35" s="135"/>
      <c r="C35" s="136" t="s">
        <v>196</v>
      </c>
    </row>
    <row r="36" spans="1:3" x14ac:dyDescent="0.3">
      <c r="A36" s="138" t="s">
        <v>296</v>
      </c>
      <c r="B36" s="135"/>
      <c r="C36" s="136" t="s">
        <v>197</v>
      </c>
    </row>
    <row r="37" spans="1:3" x14ac:dyDescent="0.3">
      <c r="A37" s="138" t="s">
        <v>297</v>
      </c>
      <c r="B37" s="135"/>
      <c r="C37" s="136" t="s">
        <v>198</v>
      </c>
    </row>
    <row r="38" spans="1:3" x14ac:dyDescent="0.3">
      <c r="A38" s="139" t="s">
        <v>298</v>
      </c>
      <c r="B38" s="135"/>
      <c r="C38" s="136" t="s">
        <v>199</v>
      </c>
    </row>
    <row r="39" spans="1:3" x14ac:dyDescent="0.3">
      <c r="A39" s="138" t="s">
        <v>263</v>
      </c>
      <c r="B39" s="135"/>
      <c r="C39" s="136" t="s">
        <v>200</v>
      </c>
    </row>
    <row r="40" spans="1:3" x14ac:dyDescent="0.3">
      <c r="A40" s="138" t="s">
        <v>264</v>
      </c>
      <c r="B40" s="135"/>
      <c r="C40" s="136" t="s">
        <v>201</v>
      </c>
    </row>
    <row r="41" spans="1:3" x14ac:dyDescent="0.3">
      <c r="A41" s="138" t="s">
        <v>265</v>
      </c>
      <c r="B41" s="135"/>
      <c r="C41" s="136" t="s">
        <v>202</v>
      </c>
    </row>
    <row r="42" spans="1:3" x14ac:dyDescent="0.3">
      <c r="A42" s="138" t="s">
        <v>234</v>
      </c>
      <c r="B42" s="135"/>
      <c r="C42" s="136" t="s">
        <v>203</v>
      </c>
    </row>
    <row r="43" spans="1:3" x14ac:dyDescent="0.3">
      <c r="A43" s="138" t="s">
        <v>235</v>
      </c>
      <c r="B43" s="135"/>
      <c r="C43" s="136" t="s">
        <v>204</v>
      </c>
    </row>
    <row r="44" spans="1:3" x14ac:dyDescent="0.3">
      <c r="A44" s="138" t="s">
        <v>236</v>
      </c>
      <c r="B44" s="135"/>
      <c r="C44" s="136"/>
    </row>
    <row r="45" spans="1:3" x14ac:dyDescent="0.3">
      <c r="A45" s="139" t="s">
        <v>299</v>
      </c>
      <c r="B45" s="135"/>
      <c r="C45" s="136"/>
    </row>
    <row r="46" spans="1:3" x14ac:dyDescent="0.3">
      <c r="A46" s="138" t="s">
        <v>237</v>
      </c>
      <c r="B46" s="135"/>
      <c r="C46" s="136"/>
    </row>
    <row r="47" spans="1:3" x14ac:dyDescent="0.3">
      <c r="A47" s="138" t="s">
        <v>209</v>
      </c>
      <c r="B47" s="135"/>
      <c r="C47" s="136"/>
    </row>
    <row r="48" spans="1:3" x14ac:dyDescent="0.3">
      <c r="A48" s="138" t="s">
        <v>210</v>
      </c>
      <c r="B48" s="135"/>
      <c r="C48" s="136"/>
    </row>
    <row r="49" spans="1:3" x14ac:dyDescent="0.3">
      <c r="A49" s="138" t="s">
        <v>266</v>
      </c>
      <c r="B49" s="135"/>
      <c r="C49" s="136"/>
    </row>
    <row r="50" spans="1:3" x14ac:dyDescent="0.3">
      <c r="A50" s="138" t="s">
        <v>267</v>
      </c>
      <c r="B50" s="135"/>
      <c r="C50" s="136"/>
    </row>
    <row r="51" spans="1:3" x14ac:dyDescent="0.3">
      <c r="A51" s="138" t="s">
        <v>272</v>
      </c>
      <c r="B51" s="135"/>
      <c r="C51" s="136"/>
    </row>
    <row r="52" spans="1:3" x14ac:dyDescent="0.3">
      <c r="A52" s="138" t="s">
        <v>253</v>
      </c>
      <c r="B52" s="135"/>
      <c r="C52" s="136"/>
    </row>
    <row r="53" spans="1:3" x14ac:dyDescent="0.3">
      <c r="A53" s="138" t="s">
        <v>268</v>
      </c>
      <c r="B53" s="135"/>
      <c r="C53" s="136"/>
    </row>
    <row r="54" spans="1:3" x14ac:dyDescent="0.3">
      <c r="A54" s="138" t="s">
        <v>269</v>
      </c>
      <c r="B54" s="135"/>
      <c r="C54" s="136"/>
    </row>
    <row r="55" spans="1:3" x14ac:dyDescent="0.3">
      <c r="A55" s="138" t="s">
        <v>238</v>
      </c>
      <c r="B55" s="135"/>
      <c r="C55" s="136"/>
    </row>
    <row r="56" spans="1:3" x14ac:dyDescent="0.3">
      <c r="A56" s="138" t="s">
        <v>211</v>
      </c>
      <c r="B56" s="135"/>
      <c r="C56" s="136"/>
    </row>
    <row r="57" spans="1:3" x14ac:dyDescent="0.3">
      <c r="A57" s="138" t="s">
        <v>246</v>
      </c>
      <c r="B57" s="135"/>
      <c r="C57" s="136"/>
    </row>
    <row r="58" spans="1:3" x14ac:dyDescent="0.3">
      <c r="A58" s="138" t="s">
        <v>212</v>
      </c>
      <c r="B58" s="135"/>
      <c r="C58" s="136"/>
    </row>
    <row r="59" spans="1:3" x14ac:dyDescent="0.3">
      <c r="A59" s="138" t="s">
        <v>213</v>
      </c>
      <c r="B59" s="135"/>
      <c r="C59" s="136"/>
    </row>
    <row r="60" spans="1:3" x14ac:dyDescent="0.3">
      <c r="A60" s="138" t="s">
        <v>245</v>
      </c>
      <c r="B60" s="135"/>
      <c r="C60" s="136"/>
    </row>
    <row r="61" spans="1:3" x14ac:dyDescent="0.3">
      <c r="A61" s="138" t="s">
        <v>214</v>
      </c>
      <c r="B61" s="135"/>
      <c r="C61" s="136"/>
    </row>
    <row r="62" spans="1:3" x14ac:dyDescent="0.3">
      <c r="A62" s="138" t="s">
        <v>215</v>
      </c>
      <c r="B62" s="135"/>
      <c r="C62" s="136"/>
    </row>
    <row r="63" spans="1:3" x14ac:dyDescent="0.3">
      <c r="A63" s="138" t="s">
        <v>239</v>
      </c>
      <c r="B63" s="135"/>
      <c r="C63" s="136"/>
    </row>
    <row r="64" spans="1:3" x14ac:dyDescent="0.3">
      <c r="A64" s="138" t="s">
        <v>240</v>
      </c>
      <c r="B64" s="135"/>
      <c r="C64" s="136"/>
    </row>
    <row r="65" spans="1:3" x14ac:dyDescent="0.3">
      <c r="A65" s="138" t="s">
        <v>274</v>
      </c>
      <c r="B65" s="135"/>
      <c r="C65" s="136"/>
    </row>
    <row r="66" spans="1:3" x14ac:dyDescent="0.3">
      <c r="A66" s="138" t="s">
        <v>241</v>
      </c>
      <c r="B66" s="135"/>
      <c r="C66" s="136"/>
    </row>
    <row r="67" spans="1:3" x14ac:dyDescent="0.3">
      <c r="A67" s="139" t="s">
        <v>275</v>
      </c>
      <c r="B67" s="135"/>
      <c r="C67" s="136"/>
    </row>
    <row r="68" spans="1:3" x14ac:dyDescent="0.3">
      <c r="A68" s="138" t="s">
        <v>300</v>
      </c>
      <c r="B68" s="135"/>
      <c r="C68" s="136"/>
    </row>
    <row r="69" spans="1:3" x14ac:dyDescent="0.3">
      <c r="A69" s="138" t="s">
        <v>301</v>
      </c>
      <c r="B69" s="135"/>
      <c r="C69" s="136"/>
    </row>
    <row r="70" spans="1:3" x14ac:dyDescent="0.3">
      <c r="A70" s="138" t="s">
        <v>302</v>
      </c>
      <c r="B70" s="135"/>
      <c r="C70" s="136"/>
    </row>
    <row r="71" spans="1:3" x14ac:dyDescent="0.3">
      <c r="A71" s="138" t="s">
        <v>242</v>
      </c>
      <c r="B71" s="135"/>
      <c r="C71" s="136"/>
    </row>
    <row r="72" spans="1:3" x14ac:dyDescent="0.3">
      <c r="A72" s="138" t="s">
        <v>216</v>
      </c>
      <c r="B72" s="135"/>
      <c r="C72" s="136"/>
    </row>
    <row r="73" spans="1:3" x14ac:dyDescent="0.3">
      <c r="A73" s="138" t="s">
        <v>217</v>
      </c>
      <c r="B73" s="135"/>
      <c r="C73" s="136"/>
    </row>
    <row r="74" spans="1:3" x14ac:dyDescent="0.3">
      <c r="A74" s="138" t="s">
        <v>303</v>
      </c>
      <c r="B74" s="135"/>
      <c r="C74" s="136"/>
    </row>
    <row r="75" spans="1:3" x14ac:dyDescent="0.3">
      <c r="A75" s="138" t="s">
        <v>218</v>
      </c>
      <c r="B75" s="135"/>
      <c r="C75" s="136"/>
    </row>
    <row r="76" spans="1:3" x14ac:dyDescent="0.3">
      <c r="A76" s="138" t="s">
        <v>219</v>
      </c>
      <c r="B76" s="135"/>
      <c r="C76" s="136"/>
    </row>
    <row r="77" spans="1:3" x14ac:dyDescent="0.3">
      <c r="A77" s="138" t="s">
        <v>220</v>
      </c>
      <c r="B77" s="135"/>
      <c r="C77" s="136"/>
    </row>
    <row r="78" spans="1:3" x14ac:dyDescent="0.3">
      <c r="A78" s="138" t="s">
        <v>221</v>
      </c>
      <c r="B78" s="135"/>
      <c r="C78" s="136"/>
    </row>
    <row r="79" spans="1:3" x14ac:dyDescent="0.3">
      <c r="A79" s="138" t="s">
        <v>222</v>
      </c>
      <c r="B79" s="135"/>
      <c r="C79" s="136"/>
    </row>
    <row r="80" spans="1:3" x14ac:dyDescent="0.3">
      <c r="A80" s="138" t="s">
        <v>273</v>
      </c>
      <c r="B80" s="135"/>
      <c r="C80" s="136"/>
    </row>
    <row r="81" spans="1:3" x14ac:dyDescent="0.3">
      <c r="A81" s="138" t="s">
        <v>223</v>
      </c>
      <c r="B81" s="135"/>
      <c r="C81" s="136"/>
    </row>
    <row r="82" spans="1:3" x14ac:dyDescent="0.3">
      <c r="A82" s="138" t="s">
        <v>224</v>
      </c>
      <c r="B82" s="135"/>
      <c r="C82" s="136"/>
    </row>
    <row r="83" spans="1:3" x14ac:dyDescent="0.3">
      <c r="A83" s="138" t="s">
        <v>225</v>
      </c>
      <c r="B83" s="135"/>
      <c r="C83" s="136"/>
    </row>
    <row r="84" spans="1:3" x14ac:dyDescent="0.3">
      <c r="A84" s="138" t="s">
        <v>226</v>
      </c>
      <c r="B84" s="135"/>
      <c r="C84" s="136"/>
    </row>
    <row r="85" spans="1:3" x14ac:dyDescent="0.3">
      <c r="A85" s="138" t="s">
        <v>227</v>
      </c>
      <c r="B85" s="135"/>
      <c r="C85" s="136"/>
    </row>
    <row r="86" spans="1:3" x14ac:dyDescent="0.3">
      <c r="A86" s="138" t="s">
        <v>228</v>
      </c>
      <c r="B86" s="135"/>
      <c r="C86" s="136"/>
    </row>
    <row r="87" spans="1:3" x14ac:dyDescent="0.3">
      <c r="A87" s="138" t="s">
        <v>229</v>
      </c>
      <c r="B87" s="135"/>
      <c r="C87" s="136"/>
    </row>
    <row r="88" spans="1:3" x14ac:dyDescent="0.3">
      <c r="A88" s="138" t="s">
        <v>230</v>
      </c>
    </row>
    <row r="89" spans="1:3" x14ac:dyDescent="0.3">
      <c r="A89" s="138" t="s">
        <v>231</v>
      </c>
      <c r="B89" s="135"/>
    </row>
    <row r="90" spans="1:3" x14ac:dyDescent="0.3">
      <c r="A90" s="138" t="s">
        <v>232</v>
      </c>
      <c r="B90" s="135"/>
    </row>
    <row r="91" spans="1:3" x14ac:dyDescent="0.3">
      <c r="A91" s="139" t="s">
        <v>254</v>
      </c>
      <c r="B91" s="135"/>
    </row>
    <row r="92" spans="1:3" x14ac:dyDescent="0.3">
      <c r="A92" s="138" t="s">
        <v>243</v>
      </c>
      <c r="B92" s="135"/>
    </row>
    <row r="93" spans="1:3" x14ac:dyDescent="0.3">
      <c r="A93" s="138"/>
      <c r="B93" s="135"/>
    </row>
    <row r="94" spans="1:3" x14ac:dyDescent="0.3">
      <c r="A94" s="138"/>
      <c r="B94" s="135"/>
    </row>
    <row r="95" spans="1:3" x14ac:dyDescent="0.3">
      <c r="A95" s="138"/>
      <c r="B95" s="135"/>
    </row>
    <row r="96" spans="1:3" x14ac:dyDescent="0.3">
      <c r="A96" s="138"/>
      <c r="B96" s="135"/>
    </row>
    <row r="97" spans="1:2" x14ac:dyDescent="0.3">
      <c r="A97" s="138"/>
      <c r="B97" s="135"/>
    </row>
    <row r="98" spans="1:2" x14ac:dyDescent="0.3">
      <c r="A98" s="138"/>
      <c r="B98" s="135"/>
    </row>
    <row r="99" spans="1:2" x14ac:dyDescent="0.3">
      <c r="A99" s="138"/>
      <c r="B99" s="135"/>
    </row>
    <row r="100" spans="1:2" x14ac:dyDescent="0.3">
      <c r="A100" s="138"/>
      <c r="B100" s="135"/>
    </row>
    <row r="101" spans="1:2" x14ac:dyDescent="0.3">
      <c r="A101" s="138"/>
      <c r="B101" s="135"/>
    </row>
    <row r="102" spans="1:2" x14ac:dyDescent="0.3">
      <c r="A102" s="138"/>
      <c r="B102" s="135"/>
    </row>
    <row r="103" spans="1:2" x14ac:dyDescent="0.3">
      <c r="A103" s="138"/>
      <c r="B103" s="135"/>
    </row>
    <row r="104" spans="1:2" x14ac:dyDescent="0.3">
      <c r="A104" s="138"/>
      <c r="B104" s="135"/>
    </row>
    <row r="105" spans="1:2" x14ac:dyDescent="0.3">
      <c r="A105" s="138"/>
      <c r="B105" s="135"/>
    </row>
    <row r="106" spans="1:2" x14ac:dyDescent="0.3">
      <c r="A106" s="138"/>
      <c r="B106" s="135"/>
    </row>
    <row r="107" spans="1:2" x14ac:dyDescent="0.3">
      <c r="A107" s="138"/>
      <c r="B107" s="135"/>
    </row>
    <row r="108" spans="1:2" x14ac:dyDescent="0.3">
      <c r="A108" s="138"/>
      <c r="B108" s="135"/>
    </row>
    <row r="109" spans="1:2" x14ac:dyDescent="0.3">
      <c r="A109" s="138"/>
      <c r="B109" s="135"/>
    </row>
    <row r="110" spans="1:2" x14ac:dyDescent="0.3">
      <c r="A110" s="138"/>
      <c r="B110" s="135"/>
    </row>
    <row r="111" spans="1:2" x14ac:dyDescent="0.3">
      <c r="A111" s="138"/>
      <c r="B111" s="135"/>
    </row>
    <row r="112" spans="1:2" x14ac:dyDescent="0.3">
      <c r="A112" s="138"/>
      <c r="B112" s="135"/>
    </row>
    <row r="113" spans="1:2" x14ac:dyDescent="0.3">
      <c r="A113" s="138"/>
      <c r="B113" s="135"/>
    </row>
    <row r="114" spans="1:2" x14ac:dyDescent="0.3">
      <c r="A114" s="138"/>
      <c r="B114" s="135"/>
    </row>
    <row r="115" spans="1:2" x14ac:dyDescent="0.3">
      <c r="A115" s="138"/>
      <c r="B115" s="135"/>
    </row>
    <row r="116" spans="1:2" x14ac:dyDescent="0.3">
      <c r="A116" s="138"/>
      <c r="B116" s="135"/>
    </row>
    <row r="117" spans="1:2" x14ac:dyDescent="0.3">
      <c r="A117" s="138"/>
      <c r="B117" s="135"/>
    </row>
    <row r="118" spans="1:2" x14ac:dyDescent="0.3">
      <c r="A118" s="138"/>
      <c r="B118" s="135"/>
    </row>
    <row r="119" spans="1:2" x14ac:dyDescent="0.3">
      <c r="A119" s="138"/>
      <c r="B119" s="135"/>
    </row>
    <row r="120" spans="1:2" x14ac:dyDescent="0.3">
      <c r="A120" s="138"/>
      <c r="B120" s="135"/>
    </row>
    <row r="121" spans="1:2" x14ac:dyDescent="0.3">
      <c r="A121" s="138"/>
    </row>
    <row r="122" spans="1:2" x14ac:dyDescent="0.3">
      <c r="A122" s="139"/>
    </row>
    <row r="123" spans="1:2" x14ac:dyDescent="0.3">
      <c r="A123" s="13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187"/>
  <sheetViews>
    <sheetView workbookViewId="0">
      <selection activeCell="J25" sqref="J25"/>
    </sheetView>
  </sheetViews>
  <sheetFormatPr defaultRowHeight="12.5" x14ac:dyDescent="0.25"/>
  <cols>
    <col min="1" max="1" width="9.09765625" style="1"/>
    <col min="2" max="2" width="13.296875" style="1" customWidth="1"/>
    <col min="3" max="3" width="12.3984375" style="1" customWidth="1"/>
    <col min="4" max="4" width="9.09765625" style="3"/>
  </cols>
  <sheetData>
    <row r="1" spans="1:4" x14ac:dyDescent="0.25">
      <c r="B1" s="1" t="s">
        <v>3</v>
      </c>
    </row>
    <row r="2" spans="1:4" x14ac:dyDescent="0.25">
      <c r="A2" s="1">
        <v>1</v>
      </c>
      <c r="B2" s="3" t="s">
        <v>0</v>
      </c>
      <c r="C2" s="3" t="s">
        <v>1</v>
      </c>
      <c r="D2" s="4" t="s">
        <v>4</v>
      </c>
    </row>
    <row r="3" spans="1:4" x14ac:dyDescent="0.25">
      <c r="A3" s="1">
        <v>1</v>
      </c>
      <c r="B3" s="2">
        <v>43597</v>
      </c>
      <c r="C3" s="2">
        <f>B3+13</f>
        <v>43610</v>
      </c>
      <c r="D3" s="4" t="s">
        <v>10</v>
      </c>
    </row>
    <row r="4" spans="1:4" x14ac:dyDescent="0.25">
      <c r="A4" s="1">
        <v>2</v>
      </c>
      <c r="B4" s="2">
        <f>C3+1</f>
        <v>43611</v>
      </c>
      <c r="C4" s="2">
        <f>B4+13</f>
        <v>43624</v>
      </c>
      <c r="D4" s="4" t="s">
        <v>11</v>
      </c>
    </row>
    <row r="5" spans="1:4" x14ac:dyDescent="0.25">
      <c r="A5" s="1">
        <v>3</v>
      </c>
      <c r="B5" s="2">
        <f t="shared" ref="B5:B68" si="0">C4+1</f>
        <v>43625</v>
      </c>
      <c r="C5" s="2">
        <f t="shared" ref="C5:C68" si="1">B5+13</f>
        <v>43638</v>
      </c>
      <c r="D5" s="4" t="s">
        <v>12</v>
      </c>
    </row>
    <row r="6" spans="1:4" x14ac:dyDescent="0.25">
      <c r="A6" s="1">
        <v>4</v>
      </c>
      <c r="B6" s="2">
        <f t="shared" si="0"/>
        <v>43639</v>
      </c>
      <c r="C6" s="2">
        <f t="shared" si="1"/>
        <v>43652</v>
      </c>
      <c r="D6" s="4" t="s">
        <v>13</v>
      </c>
    </row>
    <row r="7" spans="1:4" x14ac:dyDescent="0.25">
      <c r="A7" s="1">
        <v>5</v>
      </c>
      <c r="B7" s="2">
        <f t="shared" si="0"/>
        <v>43653</v>
      </c>
      <c r="C7" s="2">
        <f t="shared" si="1"/>
        <v>43666</v>
      </c>
      <c r="D7" s="4" t="s">
        <v>14</v>
      </c>
    </row>
    <row r="8" spans="1:4" x14ac:dyDescent="0.25">
      <c r="A8" s="1">
        <v>6</v>
      </c>
      <c r="B8" s="2">
        <f t="shared" si="0"/>
        <v>43667</v>
      </c>
      <c r="C8" s="2">
        <f t="shared" si="1"/>
        <v>43680</v>
      </c>
      <c r="D8" s="4" t="s">
        <v>15</v>
      </c>
    </row>
    <row r="9" spans="1:4" x14ac:dyDescent="0.25">
      <c r="A9" s="1">
        <v>7</v>
      </c>
      <c r="B9" s="2">
        <f t="shared" si="0"/>
        <v>43681</v>
      </c>
      <c r="C9" s="2">
        <f t="shared" si="1"/>
        <v>43694</v>
      </c>
      <c r="D9" s="4" t="s">
        <v>16</v>
      </c>
    </row>
    <row r="10" spans="1:4" x14ac:dyDescent="0.25">
      <c r="A10" s="1">
        <v>8</v>
      </c>
      <c r="B10" s="2">
        <f t="shared" si="0"/>
        <v>43695</v>
      </c>
      <c r="C10" s="2">
        <f t="shared" si="1"/>
        <v>43708</v>
      </c>
      <c r="D10" s="3" t="s">
        <v>270</v>
      </c>
    </row>
    <row r="11" spans="1:4" x14ac:dyDescent="0.25">
      <c r="A11" s="1">
        <v>9</v>
      </c>
      <c r="B11" s="2">
        <f t="shared" si="0"/>
        <v>43709</v>
      </c>
      <c r="C11" s="2">
        <f t="shared" si="1"/>
        <v>43722</v>
      </c>
      <c r="D11" s="4" t="s">
        <v>17</v>
      </c>
    </row>
    <row r="12" spans="1:4" x14ac:dyDescent="0.25">
      <c r="A12" s="1">
        <v>10</v>
      </c>
      <c r="B12" s="2">
        <f t="shared" si="0"/>
        <v>43723</v>
      </c>
      <c r="C12" s="2">
        <f t="shared" si="1"/>
        <v>43736</v>
      </c>
      <c r="D12" s="4" t="s">
        <v>18</v>
      </c>
    </row>
    <row r="13" spans="1:4" x14ac:dyDescent="0.25">
      <c r="A13" s="1">
        <v>11</v>
      </c>
      <c r="B13" s="2">
        <f t="shared" si="0"/>
        <v>43737</v>
      </c>
      <c r="C13" s="2">
        <f t="shared" si="1"/>
        <v>43750</v>
      </c>
      <c r="D13" s="4" t="s">
        <v>19</v>
      </c>
    </row>
    <row r="14" spans="1:4" x14ac:dyDescent="0.25">
      <c r="A14" s="1">
        <v>12</v>
      </c>
      <c r="B14" s="2">
        <f t="shared" si="0"/>
        <v>43751</v>
      </c>
      <c r="C14" s="2">
        <f t="shared" si="1"/>
        <v>43764</v>
      </c>
      <c r="D14" s="4" t="s">
        <v>5</v>
      </c>
    </row>
    <row r="15" spans="1:4" x14ac:dyDescent="0.25">
      <c r="A15" s="1">
        <v>13</v>
      </c>
      <c r="B15" s="2">
        <f t="shared" si="0"/>
        <v>43765</v>
      </c>
      <c r="C15" s="2">
        <f t="shared" si="1"/>
        <v>43778</v>
      </c>
      <c r="D15" s="4" t="s">
        <v>6</v>
      </c>
    </row>
    <row r="16" spans="1:4" x14ac:dyDescent="0.25">
      <c r="A16" s="1">
        <v>14</v>
      </c>
      <c r="B16" s="2">
        <f t="shared" si="0"/>
        <v>43779</v>
      </c>
      <c r="C16" s="2">
        <f t="shared" si="1"/>
        <v>43792</v>
      </c>
      <c r="D16" s="4" t="s">
        <v>7</v>
      </c>
    </row>
    <row r="17" spans="1:4" x14ac:dyDescent="0.25">
      <c r="A17" s="1">
        <v>15</v>
      </c>
      <c r="B17" s="2">
        <f>C16+1</f>
        <v>43793</v>
      </c>
      <c r="C17" s="2">
        <f t="shared" si="1"/>
        <v>43806</v>
      </c>
      <c r="D17" s="4" t="s">
        <v>8</v>
      </c>
    </row>
    <row r="18" spans="1:4" x14ac:dyDescent="0.25">
      <c r="A18" s="1">
        <v>16</v>
      </c>
      <c r="B18" s="2">
        <f t="shared" si="0"/>
        <v>43807</v>
      </c>
      <c r="C18" s="2">
        <f t="shared" si="1"/>
        <v>43820</v>
      </c>
      <c r="D18" s="4" t="s">
        <v>9</v>
      </c>
    </row>
    <row r="19" spans="1:4" x14ac:dyDescent="0.25">
      <c r="A19" s="1">
        <v>17</v>
      </c>
      <c r="B19" s="2">
        <f t="shared" si="0"/>
        <v>43821</v>
      </c>
      <c r="C19" s="2">
        <f t="shared" si="1"/>
        <v>43834</v>
      </c>
    </row>
    <row r="20" spans="1:4" x14ac:dyDescent="0.25">
      <c r="A20" s="1">
        <v>18</v>
      </c>
      <c r="B20" s="2">
        <f t="shared" si="0"/>
        <v>43835</v>
      </c>
      <c r="C20" s="2">
        <f t="shared" si="1"/>
        <v>43848</v>
      </c>
    </row>
    <row r="21" spans="1:4" x14ac:dyDescent="0.25">
      <c r="A21" s="1">
        <v>19</v>
      </c>
      <c r="B21" s="2">
        <f t="shared" si="0"/>
        <v>43849</v>
      </c>
      <c r="C21" s="2">
        <f t="shared" si="1"/>
        <v>43862</v>
      </c>
    </row>
    <row r="22" spans="1:4" x14ac:dyDescent="0.25">
      <c r="A22" s="1">
        <v>20</v>
      </c>
      <c r="B22" s="2">
        <f t="shared" si="0"/>
        <v>43863</v>
      </c>
      <c r="C22" s="2">
        <f t="shared" si="1"/>
        <v>43876</v>
      </c>
    </row>
    <row r="23" spans="1:4" x14ac:dyDescent="0.25">
      <c r="A23" s="1">
        <v>21</v>
      </c>
      <c r="B23" s="2">
        <f t="shared" si="0"/>
        <v>43877</v>
      </c>
      <c r="C23" s="2">
        <f t="shared" si="1"/>
        <v>43890</v>
      </c>
    </row>
    <row r="24" spans="1:4" x14ac:dyDescent="0.25">
      <c r="A24" s="1">
        <v>22</v>
      </c>
      <c r="B24" s="2">
        <f t="shared" si="0"/>
        <v>43891</v>
      </c>
      <c r="C24" s="2">
        <f t="shared" si="1"/>
        <v>43904</v>
      </c>
    </row>
    <row r="25" spans="1:4" x14ac:dyDescent="0.25">
      <c r="A25" s="1">
        <v>23</v>
      </c>
      <c r="B25" s="2">
        <f t="shared" si="0"/>
        <v>43905</v>
      </c>
      <c r="C25" s="2">
        <f t="shared" si="1"/>
        <v>43918</v>
      </c>
    </row>
    <row r="26" spans="1:4" x14ac:dyDescent="0.25">
      <c r="A26" s="1">
        <v>24</v>
      </c>
      <c r="B26" s="2">
        <f t="shared" si="0"/>
        <v>43919</v>
      </c>
      <c r="C26" s="2">
        <f t="shared" si="1"/>
        <v>43932</v>
      </c>
      <c r="D26" s="4"/>
    </row>
    <row r="27" spans="1:4" x14ac:dyDescent="0.25">
      <c r="A27" s="1">
        <v>25</v>
      </c>
      <c r="B27" s="2">
        <f t="shared" si="0"/>
        <v>43933</v>
      </c>
      <c r="C27" s="2">
        <f t="shared" si="1"/>
        <v>43946</v>
      </c>
      <c r="D27" s="4"/>
    </row>
    <row r="28" spans="1:4" x14ac:dyDescent="0.25">
      <c r="A28" s="1">
        <v>26</v>
      </c>
      <c r="B28" s="2">
        <f t="shared" si="0"/>
        <v>43947</v>
      </c>
      <c r="C28" s="2">
        <f t="shared" si="1"/>
        <v>43960</v>
      </c>
      <c r="D28" s="4"/>
    </row>
    <row r="29" spans="1:4" x14ac:dyDescent="0.25">
      <c r="A29" s="1">
        <v>27</v>
      </c>
      <c r="B29" s="2">
        <f t="shared" si="0"/>
        <v>43961</v>
      </c>
      <c r="C29" s="2">
        <f t="shared" si="1"/>
        <v>43974</v>
      </c>
      <c r="D29" s="4"/>
    </row>
    <row r="30" spans="1:4" x14ac:dyDescent="0.25">
      <c r="A30" s="1">
        <v>28</v>
      </c>
      <c r="B30" s="2">
        <f t="shared" si="0"/>
        <v>43975</v>
      </c>
      <c r="C30" s="2">
        <f t="shared" si="1"/>
        <v>43988</v>
      </c>
      <c r="D30" s="4"/>
    </row>
    <row r="31" spans="1:4" x14ac:dyDescent="0.25">
      <c r="A31" s="1">
        <v>29</v>
      </c>
      <c r="B31" s="2">
        <f t="shared" si="0"/>
        <v>43989</v>
      </c>
      <c r="C31" s="2">
        <f t="shared" si="1"/>
        <v>44002</v>
      </c>
      <c r="D31" s="4"/>
    </row>
    <row r="32" spans="1:4" x14ac:dyDescent="0.25">
      <c r="A32" s="1">
        <v>30</v>
      </c>
      <c r="B32" s="2">
        <f t="shared" si="0"/>
        <v>44003</v>
      </c>
      <c r="C32" s="2">
        <f t="shared" si="1"/>
        <v>44016</v>
      </c>
      <c r="D32" s="4"/>
    </row>
    <row r="33" spans="1:4" x14ac:dyDescent="0.25">
      <c r="A33" s="1">
        <v>31</v>
      </c>
      <c r="B33" s="2">
        <f t="shared" si="0"/>
        <v>44017</v>
      </c>
      <c r="C33" s="2">
        <f t="shared" si="1"/>
        <v>44030</v>
      </c>
      <c r="D33" s="4"/>
    </row>
    <row r="34" spans="1:4" x14ac:dyDescent="0.25">
      <c r="A34" s="1">
        <v>32</v>
      </c>
      <c r="B34" s="2">
        <f t="shared" si="0"/>
        <v>44031</v>
      </c>
      <c r="C34" s="2">
        <f t="shared" si="1"/>
        <v>44044</v>
      </c>
      <c r="D34" s="4"/>
    </row>
    <row r="35" spans="1:4" x14ac:dyDescent="0.25">
      <c r="A35" s="1">
        <v>33</v>
      </c>
      <c r="B35" s="2">
        <f t="shared" si="0"/>
        <v>44045</v>
      </c>
      <c r="C35" s="2">
        <f t="shared" si="1"/>
        <v>44058</v>
      </c>
      <c r="D35" s="4"/>
    </row>
    <row r="36" spans="1:4" x14ac:dyDescent="0.25">
      <c r="A36" s="1">
        <v>34</v>
      </c>
      <c r="B36" s="2">
        <f t="shared" si="0"/>
        <v>44059</v>
      </c>
      <c r="C36" s="2">
        <f t="shared" si="1"/>
        <v>44072</v>
      </c>
      <c r="D36" s="4"/>
    </row>
    <row r="37" spans="1:4" x14ac:dyDescent="0.25">
      <c r="A37" s="1">
        <v>35</v>
      </c>
      <c r="B37" s="2">
        <f t="shared" si="0"/>
        <v>44073</v>
      </c>
      <c r="C37" s="2">
        <f t="shared" si="1"/>
        <v>44086</v>
      </c>
      <c r="D37" s="4"/>
    </row>
    <row r="38" spans="1:4" x14ac:dyDescent="0.25">
      <c r="A38" s="1">
        <v>36</v>
      </c>
      <c r="B38" s="2">
        <f t="shared" si="0"/>
        <v>44087</v>
      </c>
      <c r="C38" s="2">
        <f t="shared" si="1"/>
        <v>44100</v>
      </c>
      <c r="D38" s="4"/>
    </row>
    <row r="39" spans="1:4" x14ac:dyDescent="0.25">
      <c r="A39" s="1">
        <v>37</v>
      </c>
      <c r="B39" s="2">
        <f t="shared" si="0"/>
        <v>44101</v>
      </c>
      <c r="C39" s="2">
        <f t="shared" si="1"/>
        <v>44114</v>
      </c>
      <c r="D39" s="4"/>
    </row>
    <row r="40" spans="1:4" x14ac:dyDescent="0.25">
      <c r="A40" s="1">
        <v>38</v>
      </c>
      <c r="B40" s="2">
        <f t="shared" si="0"/>
        <v>44115</v>
      </c>
      <c r="C40" s="2">
        <f t="shared" si="1"/>
        <v>44128</v>
      </c>
      <c r="D40" s="4"/>
    </row>
    <row r="41" spans="1:4" x14ac:dyDescent="0.25">
      <c r="A41" s="1">
        <v>39</v>
      </c>
      <c r="B41" s="2">
        <f t="shared" si="0"/>
        <v>44129</v>
      </c>
      <c r="C41" s="2">
        <f t="shared" si="1"/>
        <v>44142</v>
      </c>
      <c r="D41" s="4"/>
    </row>
    <row r="42" spans="1:4" x14ac:dyDescent="0.25">
      <c r="A42" s="1">
        <v>40</v>
      </c>
      <c r="B42" s="2">
        <f t="shared" si="0"/>
        <v>44143</v>
      </c>
      <c r="C42" s="2">
        <f t="shared" si="1"/>
        <v>44156</v>
      </c>
      <c r="D42" s="4"/>
    </row>
    <row r="43" spans="1:4" x14ac:dyDescent="0.25">
      <c r="A43" s="1">
        <v>41</v>
      </c>
      <c r="B43" s="2">
        <f t="shared" si="0"/>
        <v>44157</v>
      </c>
      <c r="C43" s="2">
        <f t="shared" si="1"/>
        <v>44170</v>
      </c>
      <c r="D43" s="4"/>
    </row>
    <row r="44" spans="1:4" x14ac:dyDescent="0.25">
      <c r="A44" s="1">
        <v>42</v>
      </c>
      <c r="B44" s="2">
        <f t="shared" si="0"/>
        <v>44171</v>
      </c>
      <c r="C44" s="2">
        <f t="shared" si="1"/>
        <v>44184</v>
      </c>
      <c r="D44" s="4"/>
    </row>
    <row r="45" spans="1:4" x14ac:dyDescent="0.25">
      <c r="A45" s="1">
        <v>43</v>
      </c>
      <c r="B45" s="2">
        <f t="shared" si="0"/>
        <v>44185</v>
      </c>
      <c r="C45" s="2">
        <f t="shared" si="1"/>
        <v>44198</v>
      </c>
    </row>
    <row r="46" spans="1:4" x14ac:dyDescent="0.25">
      <c r="A46" s="1">
        <v>44</v>
      </c>
      <c r="B46" s="2">
        <f t="shared" si="0"/>
        <v>44199</v>
      </c>
      <c r="C46" s="2">
        <f t="shared" si="1"/>
        <v>44212</v>
      </c>
    </row>
    <row r="47" spans="1:4" x14ac:dyDescent="0.25">
      <c r="A47" s="1">
        <v>45</v>
      </c>
      <c r="B47" s="2">
        <f t="shared" si="0"/>
        <v>44213</v>
      </c>
      <c r="C47" s="2">
        <f t="shared" si="1"/>
        <v>44226</v>
      </c>
    </row>
    <row r="48" spans="1:4" x14ac:dyDescent="0.25">
      <c r="A48" s="1">
        <v>46</v>
      </c>
      <c r="B48" s="2">
        <f t="shared" si="0"/>
        <v>44227</v>
      </c>
      <c r="C48" s="2">
        <f t="shared" si="1"/>
        <v>44240</v>
      </c>
    </row>
    <row r="49" spans="1:4" x14ac:dyDescent="0.25">
      <c r="A49" s="1">
        <v>47</v>
      </c>
      <c r="B49" s="2">
        <f t="shared" si="0"/>
        <v>44241</v>
      </c>
      <c r="C49" s="2">
        <f t="shared" si="1"/>
        <v>44254</v>
      </c>
    </row>
    <row r="50" spans="1:4" x14ac:dyDescent="0.25">
      <c r="A50" s="1">
        <v>48</v>
      </c>
      <c r="B50" s="2">
        <f t="shared" si="0"/>
        <v>44255</v>
      </c>
      <c r="C50" s="2">
        <f t="shared" si="1"/>
        <v>44268</v>
      </c>
      <c r="D50" s="4"/>
    </row>
    <row r="51" spans="1:4" x14ac:dyDescent="0.25">
      <c r="A51" s="1">
        <v>49</v>
      </c>
      <c r="B51" s="2">
        <f t="shared" si="0"/>
        <v>44269</v>
      </c>
      <c r="C51" s="2">
        <f t="shared" si="1"/>
        <v>44282</v>
      </c>
      <c r="D51" s="4"/>
    </row>
    <row r="52" spans="1:4" x14ac:dyDescent="0.25">
      <c r="A52" s="1">
        <v>50</v>
      </c>
      <c r="B52" s="2">
        <f t="shared" si="0"/>
        <v>44283</v>
      </c>
      <c r="C52" s="2">
        <f t="shared" si="1"/>
        <v>44296</v>
      </c>
      <c r="D52" s="4"/>
    </row>
    <row r="53" spans="1:4" x14ac:dyDescent="0.25">
      <c r="A53" s="1">
        <v>51</v>
      </c>
      <c r="B53" s="2">
        <f t="shared" si="0"/>
        <v>44297</v>
      </c>
      <c r="C53" s="2">
        <f t="shared" si="1"/>
        <v>44310</v>
      </c>
    </row>
    <row r="54" spans="1:4" x14ac:dyDescent="0.25">
      <c r="A54" s="1">
        <v>52</v>
      </c>
      <c r="B54" s="2">
        <f t="shared" si="0"/>
        <v>44311</v>
      </c>
      <c r="C54" s="2">
        <f t="shared" si="1"/>
        <v>44324</v>
      </c>
    </row>
    <row r="55" spans="1:4" x14ac:dyDescent="0.25">
      <c r="A55" s="1">
        <v>53</v>
      </c>
      <c r="B55" s="2">
        <f t="shared" si="0"/>
        <v>44325</v>
      </c>
      <c r="C55" s="2">
        <f t="shared" si="1"/>
        <v>44338</v>
      </c>
    </row>
    <row r="56" spans="1:4" x14ac:dyDescent="0.25">
      <c r="A56" s="1">
        <v>54</v>
      </c>
      <c r="B56" s="2">
        <f t="shared" si="0"/>
        <v>44339</v>
      </c>
      <c r="C56" s="2">
        <f t="shared" si="1"/>
        <v>44352</v>
      </c>
    </row>
    <row r="57" spans="1:4" x14ac:dyDescent="0.25">
      <c r="A57" s="1">
        <v>55</v>
      </c>
      <c r="B57" s="2">
        <f t="shared" si="0"/>
        <v>44353</v>
      </c>
      <c r="C57" s="2">
        <f t="shared" si="1"/>
        <v>44366</v>
      </c>
    </row>
    <row r="58" spans="1:4" x14ac:dyDescent="0.25">
      <c r="A58" s="1">
        <v>56</v>
      </c>
      <c r="B58" s="2">
        <f t="shared" si="0"/>
        <v>44367</v>
      </c>
      <c r="C58" s="2">
        <f t="shared" si="1"/>
        <v>44380</v>
      </c>
    </row>
    <row r="59" spans="1:4" x14ac:dyDescent="0.25">
      <c r="A59" s="1">
        <v>57</v>
      </c>
      <c r="B59" s="2">
        <f t="shared" si="0"/>
        <v>44381</v>
      </c>
      <c r="C59" s="2">
        <f t="shared" si="1"/>
        <v>44394</v>
      </c>
    </row>
    <row r="60" spans="1:4" x14ac:dyDescent="0.25">
      <c r="A60" s="1">
        <v>58</v>
      </c>
      <c r="B60" s="2">
        <f t="shared" si="0"/>
        <v>44395</v>
      </c>
      <c r="C60" s="2">
        <f t="shared" si="1"/>
        <v>44408</v>
      </c>
      <c r="D60" s="4"/>
    </row>
    <row r="61" spans="1:4" x14ac:dyDescent="0.25">
      <c r="A61" s="1">
        <v>59</v>
      </c>
      <c r="B61" s="2">
        <f t="shared" si="0"/>
        <v>44409</v>
      </c>
      <c r="C61" s="2">
        <f t="shared" si="1"/>
        <v>44422</v>
      </c>
      <c r="D61" s="4"/>
    </row>
    <row r="62" spans="1:4" x14ac:dyDescent="0.25">
      <c r="A62" s="1">
        <v>60</v>
      </c>
      <c r="B62" s="2">
        <f t="shared" si="0"/>
        <v>44423</v>
      </c>
      <c r="C62" s="2">
        <f t="shared" si="1"/>
        <v>44436</v>
      </c>
      <c r="D62" s="4"/>
    </row>
    <row r="63" spans="1:4" x14ac:dyDescent="0.25">
      <c r="A63" s="1">
        <v>61</v>
      </c>
      <c r="B63" s="2">
        <f t="shared" si="0"/>
        <v>44437</v>
      </c>
      <c r="C63" s="2">
        <f t="shared" si="1"/>
        <v>44450</v>
      </c>
      <c r="D63" s="4"/>
    </row>
    <row r="64" spans="1:4" x14ac:dyDescent="0.25">
      <c r="A64" s="1">
        <v>62</v>
      </c>
      <c r="B64" s="2">
        <f t="shared" si="0"/>
        <v>44451</v>
      </c>
      <c r="C64" s="2">
        <f t="shared" si="1"/>
        <v>44464</v>
      </c>
      <c r="D64" s="4"/>
    </row>
    <row r="65" spans="1:4" x14ac:dyDescent="0.25">
      <c r="A65" s="1">
        <v>63</v>
      </c>
      <c r="B65" s="2">
        <f t="shared" si="0"/>
        <v>44465</v>
      </c>
      <c r="C65" s="2">
        <f t="shared" si="1"/>
        <v>44478</v>
      </c>
      <c r="D65" s="4"/>
    </row>
    <row r="66" spans="1:4" x14ac:dyDescent="0.25">
      <c r="A66" s="1">
        <v>64</v>
      </c>
      <c r="B66" s="2">
        <f t="shared" si="0"/>
        <v>44479</v>
      </c>
      <c r="C66" s="2">
        <f t="shared" si="1"/>
        <v>44492</v>
      </c>
      <c r="D66" s="4"/>
    </row>
    <row r="67" spans="1:4" x14ac:dyDescent="0.25">
      <c r="A67" s="1">
        <v>65</v>
      </c>
      <c r="B67" s="2">
        <f t="shared" si="0"/>
        <v>44493</v>
      </c>
      <c r="C67" s="2">
        <f t="shared" si="1"/>
        <v>44506</v>
      </c>
      <c r="D67" s="4"/>
    </row>
    <row r="68" spans="1:4" x14ac:dyDescent="0.25">
      <c r="A68" s="1">
        <v>66</v>
      </c>
      <c r="B68" s="2">
        <f t="shared" si="0"/>
        <v>44507</v>
      </c>
      <c r="C68" s="2">
        <f t="shared" si="1"/>
        <v>44520</v>
      </c>
      <c r="D68" s="4"/>
    </row>
    <row r="69" spans="1:4" x14ac:dyDescent="0.25">
      <c r="A69" s="1">
        <v>67</v>
      </c>
      <c r="B69" s="2">
        <f t="shared" ref="B69:B85" si="2">C68+1</f>
        <v>44521</v>
      </c>
      <c r="C69" s="2">
        <f t="shared" ref="C69:C85" si="3">B69+13</f>
        <v>44534</v>
      </c>
      <c r="D69" s="4"/>
    </row>
    <row r="70" spans="1:4" x14ac:dyDescent="0.25">
      <c r="A70" s="1">
        <v>68</v>
      </c>
      <c r="B70" s="2">
        <f t="shared" si="2"/>
        <v>44535</v>
      </c>
      <c r="C70" s="2">
        <f t="shared" si="3"/>
        <v>44548</v>
      </c>
      <c r="D70" s="4"/>
    </row>
    <row r="71" spans="1:4" x14ac:dyDescent="0.25">
      <c r="A71" s="1">
        <v>69</v>
      </c>
      <c r="B71" s="2">
        <f t="shared" si="2"/>
        <v>44549</v>
      </c>
      <c r="C71" s="2">
        <f t="shared" si="3"/>
        <v>44562</v>
      </c>
      <c r="D71" s="4"/>
    </row>
    <row r="72" spans="1:4" x14ac:dyDescent="0.25">
      <c r="A72" s="1">
        <v>70</v>
      </c>
      <c r="B72" s="2">
        <f t="shared" si="2"/>
        <v>44563</v>
      </c>
      <c r="C72" s="2">
        <f t="shared" si="3"/>
        <v>44576</v>
      </c>
      <c r="D72" s="4"/>
    </row>
    <row r="73" spans="1:4" x14ac:dyDescent="0.25">
      <c r="A73" s="1">
        <v>71</v>
      </c>
      <c r="B73" s="2">
        <f t="shared" si="2"/>
        <v>44577</v>
      </c>
      <c r="C73" s="2">
        <f t="shared" si="3"/>
        <v>44590</v>
      </c>
      <c r="D73" s="4"/>
    </row>
    <row r="74" spans="1:4" x14ac:dyDescent="0.25">
      <c r="A74" s="1">
        <v>72</v>
      </c>
      <c r="B74" s="2">
        <f t="shared" si="2"/>
        <v>44591</v>
      </c>
      <c r="C74" s="2">
        <f t="shared" si="3"/>
        <v>44604</v>
      </c>
      <c r="D74" s="4"/>
    </row>
    <row r="75" spans="1:4" x14ac:dyDescent="0.25">
      <c r="A75" s="1">
        <v>73</v>
      </c>
      <c r="B75" s="2">
        <f t="shared" si="2"/>
        <v>44605</v>
      </c>
      <c r="C75" s="2">
        <f t="shared" si="3"/>
        <v>44618</v>
      </c>
      <c r="D75" s="4"/>
    </row>
    <row r="76" spans="1:4" x14ac:dyDescent="0.25">
      <c r="A76" s="1">
        <v>74</v>
      </c>
      <c r="B76" s="2">
        <f t="shared" si="2"/>
        <v>44619</v>
      </c>
      <c r="C76" s="2">
        <f t="shared" si="3"/>
        <v>44632</v>
      </c>
      <c r="D76" s="4"/>
    </row>
    <row r="77" spans="1:4" x14ac:dyDescent="0.25">
      <c r="A77" s="1">
        <v>75</v>
      </c>
      <c r="B77" s="2">
        <f t="shared" si="2"/>
        <v>44633</v>
      </c>
      <c r="C77" s="2">
        <f t="shared" si="3"/>
        <v>44646</v>
      </c>
      <c r="D77" s="4"/>
    </row>
    <row r="78" spans="1:4" x14ac:dyDescent="0.25">
      <c r="A78" s="1">
        <v>76</v>
      </c>
      <c r="B78" s="2">
        <f t="shared" si="2"/>
        <v>44647</v>
      </c>
      <c r="C78" s="2">
        <f t="shared" si="3"/>
        <v>44660</v>
      </c>
      <c r="D78" s="4"/>
    </row>
    <row r="79" spans="1:4" x14ac:dyDescent="0.25">
      <c r="A79" s="1">
        <v>77</v>
      </c>
      <c r="B79" s="2">
        <f t="shared" si="2"/>
        <v>44661</v>
      </c>
      <c r="C79" s="2">
        <f t="shared" si="3"/>
        <v>44674</v>
      </c>
    </row>
    <row r="80" spans="1:4" x14ac:dyDescent="0.25">
      <c r="A80" s="1">
        <v>78</v>
      </c>
      <c r="B80" s="2">
        <f t="shared" si="2"/>
        <v>44675</v>
      </c>
      <c r="C80" s="2">
        <f t="shared" si="3"/>
        <v>44688</v>
      </c>
    </row>
    <row r="81" spans="1:4" x14ac:dyDescent="0.25">
      <c r="A81" s="1">
        <v>79</v>
      </c>
      <c r="B81" s="2">
        <f t="shared" si="2"/>
        <v>44689</v>
      </c>
      <c r="C81" s="2">
        <f t="shared" si="3"/>
        <v>44702</v>
      </c>
    </row>
    <row r="82" spans="1:4" x14ac:dyDescent="0.25">
      <c r="A82" s="1">
        <v>80</v>
      </c>
      <c r="B82" s="2">
        <f t="shared" si="2"/>
        <v>44703</v>
      </c>
      <c r="C82" s="2">
        <f t="shared" si="3"/>
        <v>44716</v>
      </c>
    </row>
    <row r="83" spans="1:4" x14ac:dyDescent="0.25">
      <c r="A83" s="1">
        <v>81</v>
      </c>
      <c r="B83" s="2">
        <f t="shared" si="2"/>
        <v>44717</v>
      </c>
      <c r="C83" s="2">
        <f t="shared" si="3"/>
        <v>44730</v>
      </c>
    </row>
    <row r="84" spans="1:4" x14ac:dyDescent="0.25">
      <c r="A84" s="1">
        <v>82</v>
      </c>
      <c r="B84" s="2">
        <f t="shared" si="2"/>
        <v>44731</v>
      </c>
      <c r="C84" s="2">
        <f t="shared" si="3"/>
        <v>44744</v>
      </c>
    </row>
    <row r="85" spans="1:4" x14ac:dyDescent="0.25">
      <c r="A85" s="1">
        <v>83</v>
      </c>
      <c r="B85" s="2">
        <f t="shared" si="2"/>
        <v>44745</v>
      </c>
      <c r="C85" s="2">
        <f t="shared" si="3"/>
        <v>44758</v>
      </c>
    </row>
    <row r="86" spans="1:4" x14ac:dyDescent="0.25">
      <c r="B86" s="2"/>
      <c r="C86" s="2"/>
    </row>
    <row r="87" spans="1:4" x14ac:dyDescent="0.25">
      <c r="B87" s="2"/>
      <c r="C87" s="2"/>
    </row>
    <row r="88" spans="1:4" x14ac:dyDescent="0.25">
      <c r="B88" s="2"/>
      <c r="C88" s="2"/>
      <c r="D88" s="4"/>
    </row>
    <row r="89" spans="1:4" x14ac:dyDescent="0.25">
      <c r="B89" s="2"/>
      <c r="C89" s="2"/>
      <c r="D89" s="4"/>
    </row>
    <row r="90" spans="1:4" x14ac:dyDescent="0.25">
      <c r="B90" s="2"/>
      <c r="C90" s="2"/>
      <c r="D90" s="4"/>
    </row>
    <row r="91" spans="1:4" x14ac:dyDescent="0.25">
      <c r="B91" s="2"/>
      <c r="C91" s="2"/>
      <c r="D91" s="4"/>
    </row>
    <row r="92" spans="1:4" x14ac:dyDescent="0.25">
      <c r="B92" s="2"/>
      <c r="C92" s="2"/>
      <c r="D92" s="4"/>
    </row>
    <row r="93" spans="1:4" x14ac:dyDescent="0.25">
      <c r="B93" s="2"/>
      <c r="C93" s="2"/>
      <c r="D93" s="4"/>
    </row>
    <row r="94" spans="1:4" x14ac:dyDescent="0.25">
      <c r="B94" s="2"/>
      <c r="C94" s="2"/>
      <c r="D94" s="4"/>
    </row>
    <row r="95" spans="1:4" x14ac:dyDescent="0.25">
      <c r="B95" s="2"/>
      <c r="C95" s="2"/>
      <c r="D95" s="4"/>
    </row>
    <row r="96" spans="1:4" x14ac:dyDescent="0.25">
      <c r="B96" s="2"/>
      <c r="C96" s="2"/>
      <c r="D96" s="4"/>
    </row>
    <row r="97" spans="2:4" x14ac:dyDescent="0.25">
      <c r="B97" s="2"/>
      <c r="C97" s="2"/>
      <c r="D97" s="4"/>
    </row>
    <row r="98" spans="2:4" x14ac:dyDescent="0.25">
      <c r="B98" s="2"/>
      <c r="C98" s="2"/>
      <c r="D98" s="4"/>
    </row>
    <row r="99" spans="2:4" x14ac:dyDescent="0.25">
      <c r="B99" s="2"/>
      <c r="C99" s="2"/>
      <c r="D99" s="4"/>
    </row>
    <row r="100" spans="2:4" x14ac:dyDescent="0.25">
      <c r="B100" s="2"/>
      <c r="C100" s="2"/>
      <c r="D100" s="4"/>
    </row>
    <row r="101" spans="2:4" x14ac:dyDescent="0.25">
      <c r="B101" s="2"/>
      <c r="C101" s="2"/>
      <c r="D101" s="4"/>
    </row>
    <row r="102" spans="2:4" x14ac:dyDescent="0.25">
      <c r="B102" s="2"/>
      <c r="C102" s="2"/>
      <c r="D102" s="4"/>
    </row>
    <row r="103" spans="2:4" x14ac:dyDescent="0.25">
      <c r="B103" s="2"/>
      <c r="C103" s="2"/>
      <c r="D103" s="4"/>
    </row>
    <row r="104" spans="2:4" x14ac:dyDescent="0.25">
      <c r="B104" s="2"/>
      <c r="C104" s="2"/>
      <c r="D104" s="4"/>
    </row>
    <row r="105" spans="2:4" x14ac:dyDescent="0.25">
      <c r="B105" s="2"/>
      <c r="C105" s="2"/>
      <c r="D105" s="4"/>
    </row>
    <row r="106" spans="2:4" x14ac:dyDescent="0.25">
      <c r="B106" s="2"/>
      <c r="C106" s="2"/>
      <c r="D106" s="4"/>
    </row>
    <row r="107" spans="2:4" x14ac:dyDescent="0.25">
      <c r="B107" s="2"/>
      <c r="C107" s="2"/>
      <c r="D107" s="4"/>
    </row>
    <row r="108" spans="2:4" x14ac:dyDescent="0.25">
      <c r="B108" s="2"/>
      <c r="C108" s="2"/>
      <c r="D108" s="4"/>
    </row>
    <row r="109" spans="2:4" x14ac:dyDescent="0.25">
      <c r="B109" s="2"/>
      <c r="C109" s="2"/>
      <c r="D109" s="4"/>
    </row>
    <row r="110" spans="2:4" x14ac:dyDescent="0.25">
      <c r="B110" s="2"/>
      <c r="C110" s="2"/>
      <c r="D110" s="4"/>
    </row>
    <row r="111" spans="2:4" x14ac:dyDescent="0.25">
      <c r="B111" s="2"/>
      <c r="C111" s="2"/>
      <c r="D111" s="4"/>
    </row>
    <row r="112" spans="2:4" x14ac:dyDescent="0.25">
      <c r="B112" s="2"/>
      <c r="C112" s="2"/>
      <c r="D112" s="4"/>
    </row>
    <row r="113" spans="2:4" x14ac:dyDescent="0.25">
      <c r="B113" s="2"/>
      <c r="C113" s="2"/>
      <c r="D113" s="4"/>
    </row>
    <row r="114" spans="2:4" x14ac:dyDescent="0.25">
      <c r="B114" s="2"/>
      <c r="C114" s="2"/>
      <c r="D114" s="4"/>
    </row>
    <row r="115" spans="2:4" x14ac:dyDescent="0.25">
      <c r="B115" s="2"/>
      <c r="C115" s="2"/>
      <c r="D115" s="4"/>
    </row>
    <row r="116" spans="2:4" x14ac:dyDescent="0.25">
      <c r="B116" s="2"/>
      <c r="C116" s="2"/>
      <c r="D116" s="4"/>
    </row>
    <row r="117" spans="2:4" x14ac:dyDescent="0.25">
      <c r="B117" s="2"/>
      <c r="C117" s="2"/>
      <c r="D117" s="4"/>
    </row>
    <row r="118" spans="2:4" x14ac:dyDescent="0.25">
      <c r="B118" s="2"/>
      <c r="C118" s="2"/>
      <c r="D118" s="4"/>
    </row>
    <row r="119" spans="2:4" x14ac:dyDescent="0.25">
      <c r="B119" s="2"/>
      <c r="C119" s="2"/>
      <c r="D119" s="4"/>
    </row>
    <row r="120" spans="2:4" x14ac:dyDescent="0.25">
      <c r="B120" s="2"/>
      <c r="C120" s="2"/>
      <c r="D120" s="4"/>
    </row>
    <row r="121" spans="2:4" x14ac:dyDescent="0.25">
      <c r="B121" s="2"/>
      <c r="C121" s="2"/>
      <c r="D121" s="4"/>
    </row>
    <row r="122" spans="2:4" x14ac:dyDescent="0.25">
      <c r="B122" s="2"/>
      <c r="C122" s="2"/>
    </row>
    <row r="123" spans="2:4" x14ac:dyDescent="0.25">
      <c r="B123" s="2"/>
      <c r="C123" s="2"/>
    </row>
    <row r="124" spans="2:4" x14ac:dyDescent="0.25">
      <c r="B124" s="2"/>
      <c r="C124" s="2"/>
    </row>
    <row r="125" spans="2:4" x14ac:dyDescent="0.25">
      <c r="B125" s="2"/>
      <c r="C125" s="2"/>
    </row>
    <row r="126" spans="2:4" x14ac:dyDescent="0.25">
      <c r="B126" s="2"/>
      <c r="C126" s="2"/>
    </row>
    <row r="127" spans="2:4" x14ac:dyDescent="0.25">
      <c r="B127" s="2"/>
      <c r="C127" s="2"/>
    </row>
    <row r="128" spans="2:4" x14ac:dyDescent="0.25">
      <c r="B128" s="2"/>
      <c r="C128" s="2"/>
    </row>
    <row r="129" spans="2:3" x14ac:dyDescent="0.25">
      <c r="B129" s="2"/>
      <c r="C129" s="2"/>
    </row>
    <row r="130" spans="2:3" x14ac:dyDescent="0.25">
      <c r="B130" s="2"/>
      <c r="C130" s="2"/>
    </row>
    <row r="131" spans="2:3" x14ac:dyDescent="0.25">
      <c r="B131" s="2"/>
      <c r="C131" s="2"/>
    </row>
    <row r="132" spans="2:3" x14ac:dyDescent="0.25">
      <c r="B132" s="2"/>
      <c r="C132" s="2"/>
    </row>
    <row r="133" spans="2:3" x14ac:dyDescent="0.25">
      <c r="B133" s="2"/>
      <c r="C133" s="2"/>
    </row>
    <row r="187" spans="2:3" x14ac:dyDescent="0.25">
      <c r="B187" s="2"/>
      <c r="C18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STUDENT LUMP SUM PAYMENT FORM</vt:lpstr>
      <vt:lpstr>LUMP SUM TIMESHEET</vt:lpstr>
      <vt:lpstr>Drop Down</vt:lpstr>
      <vt:lpstr>Biweekly Pay Schedule</vt:lpstr>
      <vt:lpstr>'LUMP SUM TIMESHEET'!Print_Area</vt:lpstr>
      <vt:lpstr>'STUDENT LUMP SUM PAYMENT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Greger</dc:creator>
  <cp:lastModifiedBy>Deering, Kimberly</cp:lastModifiedBy>
  <cp:lastPrinted>2016-01-15T18:16:09Z</cp:lastPrinted>
  <dcterms:created xsi:type="dcterms:W3CDTF">2000-11-29T15:37:50Z</dcterms:created>
  <dcterms:modified xsi:type="dcterms:W3CDTF">2024-04-18T14:17:12Z</dcterms:modified>
</cp:coreProperties>
</file>